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EF32A7DE-3433-44CA-944B-C26BEE5AEC88}" xr6:coauthVersionLast="47" xr6:coauthVersionMax="47" xr10:uidLastSave="{00000000-0000-0000-0000-000000000000}"/>
  <workbookProtection workbookAlgorithmName="SHA-512" workbookHashValue="+E14U5Z3cDamZki4azTtkvI04IjI6n/5Nd/Pj2yKWxB2MFCBkH4SIM+0CGblru99393lgmRJz8GjLJ7m4FU7lQ==" workbookSaltValue="wf7ipcOY+Y6Rpt4ZjHNWyQ==" workbookSpinCount="100000" lockStructure="1"/>
  <bookViews>
    <workbookView xWindow="-108" yWindow="-108" windowWidth="23256" windowHeight="12576" xr2:uid="{00000000-000D-0000-FFFF-FFFF00000000}"/>
  </bookViews>
  <sheets>
    <sheet name="大连海洋大学教师工作量登记卡" sheetId="1" r:id="rId1"/>
    <sheet name="Sheet2" sheetId="3" r:id="rId2"/>
    <sheet name="DATA1.1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5" i="1"/>
  <c r="N11" i="1" l="1"/>
  <c r="O11" i="1" s="1"/>
  <c r="Q11" i="1" s="1"/>
  <c r="N6" i="1" l="1"/>
  <c r="O6" i="1" s="1"/>
  <c r="Q6" i="1" s="1"/>
  <c r="N7" i="1"/>
  <c r="O7" i="1" s="1"/>
  <c r="Q7" i="1" s="1"/>
  <c r="N8" i="1"/>
  <c r="O8" i="1" s="1"/>
  <c r="Q8" i="1" s="1"/>
  <c r="N9" i="1"/>
  <c r="O9" i="1" s="1"/>
  <c r="Q9" i="1" s="1"/>
  <c r="N10" i="1"/>
  <c r="O10" i="1" s="1"/>
  <c r="Q10" i="1" s="1"/>
  <c r="N12" i="1"/>
  <c r="O12" i="1" s="1"/>
  <c r="Q12" i="1" s="1"/>
  <c r="N13" i="1"/>
  <c r="O13" i="1" s="1"/>
  <c r="Q13" i="1" s="1"/>
  <c r="N14" i="1"/>
  <c r="O14" i="1" s="1"/>
  <c r="Q14" i="1" s="1"/>
  <c r="N15" i="1"/>
  <c r="O15" i="1" s="1"/>
  <c r="Q15" i="1" s="1"/>
  <c r="N16" i="1"/>
  <c r="O16" i="1" s="1"/>
  <c r="Q16" i="1" s="1"/>
  <c r="N5" i="1"/>
  <c r="Q28" i="1" l="1"/>
  <c r="O5" i="1" l="1"/>
  <c r="Q5" i="1" s="1"/>
  <c r="Q17" i="1" l="1"/>
  <c r="Q29" i="1" s="1"/>
</calcChain>
</file>

<file path=xl/sharedStrings.xml><?xml version="1.0" encoding="utf-8"?>
<sst xmlns="http://schemas.openxmlformats.org/spreadsheetml/2006/main" count="155" uniqueCount="101">
  <si>
    <t>附件1：</t>
    <phoneticPr fontId="0" type="noConversion"/>
  </si>
  <si>
    <t>姓名：</t>
    <phoneticPr fontId="0" type="noConversion"/>
  </si>
  <si>
    <t>教研室：</t>
    <phoneticPr fontId="0" type="noConversion"/>
  </si>
  <si>
    <t>学院（部门）：</t>
    <phoneticPr fontId="0" type="noConversion"/>
  </si>
  <si>
    <t>序
号</t>
    <phoneticPr fontId="0" type="noConversion"/>
  </si>
  <si>
    <t>授课班级</t>
    <phoneticPr fontId="0" type="noConversion"/>
  </si>
  <si>
    <t>理论
学时</t>
    <phoneticPr fontId="0" type="noConversion"/>
  </si>
  <si>
    <t>实验
学时</t>
    <phoneticPr fontId="0" type="noConversion"/>
  </si>
  <si>
    <t>课程
类型</t>
    <phoneticPr fontId="0" type="noConversion"/>
  </si>
  <si>
    <t>课程
系数</t>
    <phoneticPr fontId="0" type="noConversion"/>
  </si>
  <si>
    <t>合班数</t>
    <phoneticPr fontId="0" type="noConversion"/>
  </si>
  <si>
    <t>合班加
系数</t>
    <phoneticPr fontId="0" type="noConversion"/>
  </si>
  <si>
    <t>课程门次加系数</t>
    <phoneticPr fontId="0" type="noConversion"/>
  </si>
  <si>
    <r>
      <t xml:space="preserve">上课
学生数
</t>
    </r>
    <r>
      <rPr>
        <b/>
        <sz val="8"/>
        <color rgb="FFFF0000"/>
        <rFont val="等线"/>
        <family val="3"/>
        <charset val="134"/>
        <scheme val="minor"/>
      </rPr>
      <t>每门课程都要填写上课人数</t>
    </r>
  </si>
  <si>
    <r>
      <t xml:space="preserve">学生数
加系数
</t>
    </r>
    <r>
      <rPr>
        <sz val="8"/>
        <color rgb="FFFF0000"/>
        <rFont val="等线"/>
        <family val="3"/>
        <charset val="134"/>
        <scheme val="minor"/>
      </rPr>
      <t>选修课填写（含公选、专业任选、研究生选修）</t>
    </r>
  </si>
  <si>
    <t>是否重复课</t>
    <phoneticPr fontId="0" type="noConversion"/>
  </si>
  <si>
    <t>系数</t>
    <phoneticPr fontId="0" type="noConversion"/>
  </si>
  <si>
    <t>英才班等原因需增加工作量</t>
    <phoneticPr fontId="0" type="noConversion"/>
  </si>
  <si>
    <t>工作量
小计2</t>
    <phoneticPr fontId="0" type="noConversion"/>
  </si>
  <si>
    <t>备注</t>
    <phoneticPr fontId="0" type="noConversion"/>
  </si>
  <si>
    <t>讲课、实验等工作量小计1</t>
    <phoneticPr fontId="0" type="noConversion"/>
  </si>
  <si>
    <t>其他工作量</t>
    <phoneticPr fontId="0" type="noConversion"/>
  </si>
  <si>
    <t>实习</t>
    <phoneticPr fontId="0" type="noConversion"/>
  </si>
  <si>
    <t>课程设计</t>
    <phoneticPr fontId="0" type="noConversion"/>
  </si>
  <si>
    <t>其他工作量小计2</t>
    <phoneticPr fontId="0" type="noConversion"/>
  </si>
  <si>
    <t>课程类型</t>
  </si>
  <si>
    <t>课程系数</t>
  </si>
  <si>
    <t>合班数</t>
  </si>
  <si>
    <t>合班系数</t>
  </si>
  <si>
    <t>一</t>
  </si>
  <si>
    <t>二</t>
  </si>
  <si>
    <t>三</t>
  </si>
  <si>
    <t>四</t>
  </si>
  <si>
    <t>五</t>
  </si>
  <si>
    <r>
      <t xml:space="preserve">上课学生数
</t>
    </r>
    <r>
      <rPr>
        <b/>
        <sz val="8"/>
        <color rgb="FFFF0000"/>
        <rFont val="等线"/>
        <family val="3"/>
        <charset val="134"/>
        <scheme val="minor"/>
      </rPr>
      <t>每门课程都要填写上课人数</t>
    </r>
  </si>
  <si>
    <r>
      <t>上课
学生数</t>
    </r>
    <r>
      <rPr>
        <sz val="10"/>
        <color rgb="FFFF0000"/>
        <rFont val="等线"/>
        <family val="2"/>
        <scheme val="minor"/>
      </rPr>
      <t/>
    </r>
  </si>
  <si>
    <t>是</t>
  </si>
  <si>
    <t>否</t>
  </si>
  <si>
    <t>课外课</t>
  </si>
  <si>
    <t>工作量总计</t>
  </si>
  <si>
    <t>教研室主任核实：
签名：                         年      月    日</t>
  </si>
  <si>
    <t>工作量
小计1</t>
  </si>
  <si>
    <r>
      <t xml:space="preserve">学生数
加系数
</t>
    </r>
    <r>
      <rPr>
        <sz val="9"/>
        <color rgb="FFFF0000"/>
        <rFont val="等线"/>
        <family val="3"/>
        <charset val="134"/>
        <scheme val="minor"/>
      </rPr>
      <t>选修课填写</t>
    </r>
  </si>
  <si>
    <t>大连海洋大学教师工作量登记卡</t>
  </si>
  <si>
    <t>必修课</t>
    <phoneticPr fontId="15" type="noConversion"/>
  </si>
  <si>
    <t>学科基础课</t>
    <phoneticPr fontId="15" type="noConversion"/>
  </si>
  <si>
    <t>专业任选课</t>
    <phoneticPr fontId="15" type="noConversion"/>
  </si>
  <si>
    <t>专业特色课</t>
    <phoneticPr fontId="15" type="noConversion"/>
  </si>
  <si>
    <t>公共选修课</t>
    <phoneticPr fontId="15" type="noConversion"/>
  </si>
  <si>
    <t>通识必修课</t>
    <phoneticPr fontId="15" type="noConversion"/>
  </si>
  <si>
    <t>通识选修课</t>
    <phoneticPr fontId="15" type="noConversion"/>
  </si>
  <si>
    <t>专业方向课</t>
    <phoneticPr fontId="15" type="noConversion"/>
  </si>
  <si>
    <t>体育课</t>
    <phoneticPr fontId="15" type="noConversion"/>
  </si>
  <si>
    <t>开新课</t>
    <phoneticPr fontId="15" type="noConversion"/>
  </si>
  <si>
    <r>
      <t xml:space="preserve">学生数加系数
</t>
    </r>
    <r>
      <rPr>
        <sz val="8"/>
        <color rgb="FFFF0000"/>
        <rFont val="等线"/>
        <family val="3"/>
        <charset val="134"/>
        <scheme val="minor"/>
      </rPr>
      <t>选修课填写（含公选、专业任选、研究生选修）</t>
    </r>
    <phoneticPr fontId="15" type="noConversion"/>
  </si>
  <si>
    <t>研学位课</t>
    <phoneticPr fontId="15" type="noConversion"/>
  </si>
  <si>
    <t>研选修课</t>
    <phoneticPr fontId="15" type="noConversion"/>
  </si>
  <si>
    <t>实验课（组）</t>
    <phoneticPr fontId="15" type="noConversion"/>
  </si>
  <si>
    <t>实验课（组重）</t>
    <phoneticPr fontId="15" type="noConversion"/>
  </si>
  <si>
    <t>实验课（班）</t>
    <phoneticPr fontId="15" type="noConversion"/>
  </si>
  <si>
    <t>实验课（班重）</t>
    <phoneticPr fontId="15" type="noConversion"/>
  </si>
  <si>
    <t>无坐班实验课（组）</t>
    <phoneticPr fontId="15" type="noConversion"/>
  </si>
  <si>
    <t>无坐班实验课（组重）</t>
    <phoneticPr fontId="15" type="noConversion"/>
  </si>
  <si>
    <t>无坐班实验课（班）</t>
    <phoneticPr fontId="15" type="noConversion"/>
  </si>
  <si>
    <t>无坐班实验课（班重）</t>
    <phoneticPr fontId="15" type="noConversion"/>
  </si>
  <si>
    <t>计算机上机实验（班）</t>
    <phoneticPr fontId="15" type="noConversion"/>
  </si>
  <si>
    <t>计算机上机实验（班重）</t>
    <phoneticPr fontId="15" type="noConversion"/>
  </si>
  <si>
    <t>研实验课（组）</t>
    <phoneticPr fontId="15" type="noConversion"/>
  </si>
  <si>
    <t>研实验课（组重）</t>
    <phoneticPr fontId="15" type="noConversion"/>
  </si>
  <si>
    <t>研实验课（班）</t>
    <phoneticPr fontId="15" type="noConversion"/>
  </si>
  <si>
    <t>研实验课（班重）</t>
    <phoneticPr fontId="15" type="noConversion"/>
  </si>
  <si>
    <t>研无坐班实验课（组）</t>
    <phoneticPr fontId="15" type="noConversion"/>
  </si>
  <si>
    <t>研无坐班实验课（组重）</t>
    <phoneticPr fontId="15" type="noConversion"/>
  </si>
  <si>
    <t>研无坐班实验课（班）</t>
    <phoneticPr fontId="15" type="noConversion"/>
  </si>
  <si>
    <t>研无坐班实验课（班重）</t>
    <phoneticPr fontId="15" type="noConversion"/>
  </si>
  <si>
    <t>研计算机上机实验（班）</t>
    <phoneticPr fontId="15" type="noConversion"/>
  </si>
  <si>
    <t>研计算机上机实验（班重）</t>
    <phoneticPr fontId="15" type="noConversion"/>
  </si>
  <si>
    <t>双语1层1轮</t>
    <phoneticPr fontId="15" type="noConversion"/>
  </si>
  <si>
    <t>双语2层1轮</t>
    <phoneticPr fontId="15" type="noConversion"/>
  </si>
  <si>
    <t>双语3层1轮</t>
    <phoneticPr fontId="15" type="noConversion"/>
  </si>
  <si>
    <t>双语1层2轮</t>
    <phoneticPr fontId="15" type="noConversion"/>
  </si>
  <si>
    <t>双语2层2轮</t>
    <phoneticPr fontId="15" type="noConversion"/>
  </si>
  <si>
    <t>双语3层2轮</t>
    <phoneticPr fontId="15" type="noConversion"/>
  </si>
  <si>
    <t>校外翻转理论</t>
    <phoneticPr fontId="15" type="noConversion"/>
  </si>
  <si>
    <t>校外翻转实验（组）</t>
    <phoneticPr fontId="15" type="noConversion"/>
  </si>
  <si>
    <t>校外翻转实验（班）</t>
    <phoneticPr fontId="15" type="noConversion"/>
  </si>
  <si>
    <t>校内自建翻转理论</t>
    <phoneticPr fontId="15" type="noConversion"/>
  </si>
  <si>
    <t>校内自建翻转实验（组）</t>
    <phoneticPr fontId="15" type="noConversion"/>
  </si>
  <si>
    <t>校内自建翻转实验（班）</t>
    <phoneticPr fontId="15" type="noConversion"/>
  </si>
  <si>
    <t>课程名称</t>
    <phoneticPr fontId="0" type="noConversion"/>
  </si>
  <si>
    <r>
      <t>其他：</t>
    </r>
    <r>
      <rPr>
        <sz val="8"/>
        <color theme="1"/>
        <rFont val="等线"/>
        <family val="3"/>
        <charset val="134"/>
        <scheme val="minor"/>
      </rPr>
      <t>（此处简要说明增加工作量类型和情况，工作量数字填直接报在Q栏内）</t>
    </r>
    <phoneticPr fontId="15" type="noConversion"/>
  </si>
  <si>
    <t>学院（部门）主管领导意见：
签名：                    年      月    日</t>
    <phoneticPr fontId="15" type="noConversion"/>
  </si>
  <si>
    <t>序号</t>
    <phoneticPr fontId="15" type="noConversion"/>
  </si>
  <si>
    <t>2020-2021学年第2学期</t>
    <phoneticPr fontId="15" type="noConversion"/>
  </si>
  <si>
    <t>本科毕业论文（设计）</t>
    <phoneticPr fontId="0" type="noConversion"/>
  </si>
  <si>
    <t>指导学位论文（研究生）</t>
    <phoneticPr fontId="0" type="noConversion"/>
  </si>
  <si>
    <r>
      <t>英才导师</t>
    </r>
    <r>
      <rPr>
        <sz val="10"/>
        <color theme="1"/>
        <rFont val="等线"/>
        <family val="3"/>
        <charset val="134"/>
        <scheme val="minor"/>
      </rPr>
      <t>（需注明学生姓名、年级）</t>
    </r>
  </si>
  <si>
    <t>大创项目</t>
    <phoneticPr fontId="0" type="noConversion"/>
  </si>
  <si>
    <t>大学生科技竞赛</t>
    <phoneticPr fontId="0" type="noConversion"/>
  </si>
  <si>
    <t>注：（打印时删除）
1.填报时建议使用Office2010版本以上的电脑。
2.课程类型（F栏）有下拉菜单可供选择。如因版本问题无法选择，可以直接输入课程类型，但应与程序设置一致，具体类型可见sheet2</t>
    <phoneticPr fontId="15" type="noConversion"/>
  </si>
  <si>
    <t>本人按照学校要求，认真录入工作量相关信息，对工作分配情况无异议。核查无误。
教师签名：                          年     月       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</si>
</sst>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1" x14ac:knownFonts="1">
    <font>
      <sz val="11"/>
      <color theme="1"/>
      <name val="等线"/>
      <family val="2"/>
      <scheme val="minor"/>
    </font>
    <font>
      <b/>
      <sz val="18"/>
      <color theme="1"/>
      <name val="黑体"/>
      <family val="3"/>
      <charset val="134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8"/>
      <color rgb="FFFF0000"/>
      <name val="等线"/>
      <family val="3"/>
      <charset val="134"/>
      <scheme val="minor"/>
    </font>
    <font>
      <sz val="8"/>
      <color rgb="FFFF0000"/>
      <name val="等线"/>
      <family val="3"/>
      <charset val="134"/>
      <scheme val="minor"/>
    </font>
    <font>
      <sz val="8.5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sz val="8"/>
      <color theme="1"/>
      <name val="等线"/>
      <family val="3"/>
      <charset val="134"/>
      <scheme val="minor"/>
    </font>
    <font>
      <sz val="10"/>
      <color rgb="FFFF0000"/>
      <name val="等线"/>
      <family val="2"/>
      <scheme val="minor"/>
    </font>
    <font>
      <b/>
      <sz val="9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8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8.5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9E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12" fillId="0" borderId="2" xfId="0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12" fillId="8" borderId="2" xfId="0" applyFont="1" applyFill="1" applyBorder="1" applyAlignment="1" applyProtection="1">
      <alignment horizontal="center" vertical="center" wrapText="1" shrinkToFit="1"/>
      <protection locked="0"/>
    </xf>
    <xf numFmtId="0" fontId="12" fillId="7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left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shrinkToFit="1"/>
      <protection locked="0"/>
    </xf>
    <xf numFmtId="0" fontId="19" fillId="9" borderId="3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176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C9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7" zoomScale="90" zoomScaleNormal="90" workbookViewId="0">
      <selection activeCell="V30" sqref="V30"/>
    </sheetView>
  </sheetViews>
  <sheetFormatPr defaultColWidth="9" defaultRowHeight="13.8" x14ac:dyDescent="0.25"/>
  <cols>
    <col min="1" max="1" width="3.77734375" style="4" customWidth="1"/>
    <col min="2" max="2" width="25.6640625" style="16" customWidth="1"/>
    <col min="3" max="3" width="15.77734375" style="4" customWidth="1"/>
    <col min="4" max="4" width="4.109375" style="4" customWidth="1"/>
    <col min="5" max="5" width="4.21875" style="4" customWidth="1"/>
    <col min="6" max="6" width="13.21875" style="4" customWidth="1"/>
    <col min="7" max="7" width="6.77734375" style="4" customWidth="1"/>
    <col min="8" max="8" width="3.6640625" style="4" customWidth="1"/>
    <col min="9" max="10" width="4.33203125" style="4" customWidth="1"/>
    <col min="11" max="11" width="6.77734375" style="4" customWidth="1"/>
    <col min="12" max="12" width="6.33203125" style="4" customWidth="1"/>
    <col min="13" max="13" width="3.88671875" style="4" customWidth="1"/>
    <col min="14" max="14" width="4.6640625" style="4" customWidth="1"/>
    <col min="15" max="16" width="6.109375" style="4" customWidth="1"/>
    <col min="17" max="17" width="6.88671875" style="4" customWidth="1"/>
    <col min="18" max="18" width="5.33203125" style="4" customWidth="1"/>
    <col min="19" max="16384" width="9" style="4"/>
  </cols>
  <sheetData>
    <row r="1" spans="1:18" s="1" customForma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2.2" x14ac:dyDescent="0.2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25">
      <c r="A3" s="5" t="s">
        <v>1</v>
      </c>
      <c r="B3" s="6"/>
      <c r="C3" s="7" t="s">
        <v>2</v>
      </c>
      <c r="D3" s="8"/>
      <c r="E3" s="8"/>
      <c r="G3" s="8"/>
      <c r="H3" s="7" t="s">
        <v>3</v>
      </c>
      <c r="I3" s="8"/>
      <c r="J3" s="8"/>
      <c r="K3" s="8"/>
      <c r="L3" s="8"/>
      <c r="M3" s="9"/>
      <c r="N3" s="9"/>
      <c r="O3" s="9"/>
      <c r="P3" s="9"/>
      <c r="Q3" s="10"/>
      <c r="R3" s="11" t="s">
        <v>93</v>
      </c>
    </row>
    <row r="4" spans="1:18" s="14" customFormat="1" ht="61.5" customHeight="1" x14ac:dyDescent="0.25">
      <c r="A4" s="12" t="s">
        <v>4</v>
      </c>
      <c r="B4" s="20" t="s">
        <v>89</v>
      </c>
      <c r="C4" s="21" t="s">
        <v>5</v>
      </c>
      <c r="D4" s="23" t="s">
        <v>6</v>
      </c>
      <c r="E4" s="23" t="s">
        <v>7</v>
      </c>
      <c r="F4" s="20" t="s">
        <v>8</v>
      </c>
      <c r="G4" s="20" t="s">
        <v>9</v>
      </c>
      <c r="H4" s="24" t="s">
        <v>10</v>
      </c>
      <c r="I4" s="24" t="s">
        <v>11</v>
      </c>
      <c r="J4" s="25" t="s">
        <v>12</v>
      </c>
      <c r="K4" s="26" t="s">
        <v>35</v>
      </c>
      <c r="L4" s="26" t="s">
        <v>42</v>
      </c>
      <c r="M4" s="22" t="s">
        <v>15</v>
      </c>
      <c r="N4" s="20" t="s">
        <v>16</v>
      </c>
      <c r="O4" s="19" t="s">
        <v>41</v>
      </c>
      <c r="P4" s="28" t="s">
        <v>17</v>
      </c>
      <c r="Q4" s="19" t="s">
        <v>18</v>
      </c>
      <c r="R4" s="13" t="s">
        <v>19</v>
      </c>
    </row>
    <row r="5" spans="1:18" x14ac:dyDescent="0.25">
      <c r="A5" s="35">
        <v>1</v>
      </c>
      <c r="B5" s="36"/>
      <c r="C5" s="36"/>
      <c r="D5" s="35"/>
      <c r="E5" s="35"/>
      <c r="F5" s="37"/>
      <c r="G5" s="38" t="e">
        <f>VLOOKUP(大连海洋大学教师工作量登记卡!F5,DATA1.1!$C$3:$D$46,2,FALSE)</f>
        <v>#N/A</v>
      </c>
      <c r="H5" s="39"/>
      <c r="I5" s="38"/>
      <c r="J5" s="38"/>
      <c r="K5" s="39"/>
      <c r="L5" s="38"/>
      <c r="M5" s="39"/>
      <c r="N5" s="38" t="e">
        <f>VLOOKUP(大连海洋大学教师工作量登记卡!M5,DATA1.1!$P$27:$Q$28,2,FALSE)</f>
        <v>#N/A</v>
      </c>
      <c r="O5" s="39" t="e">
        <f>(D5+E5)*(G5+I5+J5+L5)*N5</f>
        <v>#N/A</v>
      </c>
      <c r="P5" s="40"/>
      <c r="Q5" s="40" t="e">
        <f>O5+P5</f>
        <v>#N/A</v>
      </c>
      <c r="R5" s="35"/>
    </row>
    <row r="6" spans="1:18" x14ac:dyDescent="0.25">
      <c r="A6" s="35">
        <v>2</v>
      </c>
      <c r="B6" s="36"/>
      <c r="C6" s="36"/>
      <c r="D6" s="35"/>
      <c r="E6" s="35"/>
      <c r="F6" s="37"/>
      <c r="G6" s="38" t="e">
        <f>VLOOKUP(大连海洋大学教师工作量登记卡!F6,DATA1.1!$C$3:$D$46,2,FALSE)</f>
        <v>#N/A</v>
      </c>
      <c r="H6" s="39"/>
      <c r="I6" s="38"/>
      <c r="J6" s="38"/>
      <c r="K6" s="39"/>
      <c r="L6" s="38"/>
      <c r="M6" s="39"/>
      <c r="N6" s="38" t="e">
        <f>VLOOKUP(大连海洋大学教师工作量登记卡!M6,DATA1.1!$P$27:$Q$28,2,FALSE)</f>
        <v>#N/A</v>
      </c>
      <c r="O6" s="39" t="e">
        <f t="shared" ref="O6:O16" si="0">(D6+E6)*(G6+I6+J6+L6)*N6</f>
        <v>#N/A</v>
      </c>
      <c r="P6" s="40"/>
      <c r="Q6" s="40" t="e">
        <f t="shared" ref="Q6:Q16" si="1">O6+P6</f>
        <v>#N/A</v>
      </c>
      <c r="R6" s="35"/>
    </row>
    <row r="7" spans="1:18" x14ac:dyDescent="0.25">
      <c r="A7" s="35">
        <v>3</v>
      </c>
      <c r="B7" s="36"/>
      <c r="C7" s="36"/>
      <c r="D7" s="35"/>
      <c r="E7" s="35"/>
      <c r="F7" s="37"/>
      <c r="G7" s="38" t="e">
        <f>VLOOKUP(大连海洋大学教师工作量登记卡!F7,DATA1.1!$C$3:$D$46,2,FALSE)</f>
        <v>#N/A</v>
      </c>
      <c r="H7" s="39"/>
      <c r="I7" s="38"/>
      <c r="J7" s="38"/>
      <c r="K7" s="39"/>
      <c r="L7" s="38"/>
      <c r="M7" s="39"/>
      <c r="N7" s="38" t="e">
        <f>VLOOKUP(大连海洋大学教师工作量登记卡!M7,DATA1.1!$P$27:$Q$28,2,FALSE)</f>
        <v>#N/A</v>
      </c>
      <c r="O7" s="39" t="e">
        <f t="shared" si="0"/>
        <v>#N/A</v>
      </c>
      <c r="P7" s="40"/>
      <c r="Q7" s="40" t="e">
        <f t="shared" si="1"/>
        <v>#N/A</v>
      </c>
      <c r="R7" s="35"/>
    </row>
    <row r="8" spans="1:18" x14ac:dyDescent="0.25">
      <c r="A8" s="35">
        <v>4</v>
      </c>
      <c r="B8" s="36"/>
      <c r="C8" s="36"/>
      <c r="D8" s="35"/>
      <c r="E8" s="35"/>
      <c r="F8" s="37"/>
      <c r="G8" s="38" t="e">
        <f>VLOOKUP(大连海洋大学教师工作量登记卡!F8,DATA1.1!$C$3:$D$46,2,FALSE)</f>
        <v>#N/A</v>
      </c>
      <c r="H8" s="39"/>
      <c r="I8" s="38"/>
      <c r="J8" s="38"/>
      <c r="K8" s="39"/>
      <c r="L8" s="38"/>
      <c r="M8" s="39"/>
      <c r="N8" s="38" t="e">
        <f>VLOOKUP(大连海洋大学教师工作量登记卡!M8,DATA1.1!$P$27:$Q$28,2,FALSE)</f>
        <v>#N/A</v>
      </c>
      <c r="O8" s="39" t="e">
        <f t="shared" si="0"/>
        <v>#N/A</v>
      </c>
      <c r="P8" s="40"/>
      <c r="Q8" s="40" t="e">
        <f t="shared" si="1"/>
        <v>#N/A</v>
      </c>
      <c r="R8" s="35"/>
    </row>
    <row r="9" spans="1:18" x14ac:dyDescent="0.25">
      <c r="A9" s="35">
        <v>5</v>
      </c>
      <c r="B9" s="36"/>
      <c r="C9" s="36"/>
      <c r="D9" s="35"/>
      <c r="E9" s="35"/>
      <c r="F9" s="37"/>
      <c r="G9" s="38" t="e">
        <f>VLOOKUP(大连海洋大学教师工作量登记卡!F9,DATA1.1!$C$3:$D$46,2,FALSE)</f>
        <v>#N/A</v>
      </c>
      <c r="H9" s="39"/>
      <c r="I9" s="38"/>
      <c r="J9" s="38"/>
      <c r="K9" s="39"/>
      <c r="L9" s="38"/>
      <c r="M9" s="39"/>
      <c r="N9" s="38" t="e">
        <f>VLOOKUP(大连海洋大学教师工作量登记卡!M9,DATA1.1!$P$27:$Q$28,2,FALSE)</f>
        <v>#N/A</v>
      </c>
      <c r="O9" s="39" t="e">
        <f t="shared" si="0"/>
        <v>#N/A</v>
      </c>
      <c r="P9" s="40"/>
      <c r="Q9" s="40" t="e">
        <f t="shared" si="1"/>
        <v>#N/A</v>
      </c>
      <c r="R9" s="36"/>
    </row>
    <row r="10" spans="1:18" x14ac:dyDescent="0.25">
      <c r="A10" s="35">
        <v>6</v>
      </c>
      <c r="B10" s="36"/>
      <c r="C10" s="36"/>
      <c r="D10" s="35"/>
      <c r="E10" s="35"/>
      <c r="F10" s="37"/>
      <c r="G10" s="38" t="e">
        <f>VLOOKUP(大连海洋大学教师工作量登记卡!F10,DATA1.1!$C$3:$D$46,2,FALSE)</f>
        <v>#N/A</v>
      </c>
      <c r="H10" s="39"/>
      <c r="I10" s="38"/>
      <c r="J10" s="38"/>
      <c r="K10" s="39"/>
      <c r="L10" s="38"/>
      <c r="M10" s="39"/>
      <c r="N10" s="38" t="e">
        <f>VLOOKUP(大连海洋大学教师工作量登记卡!M10,DATA1.1!$P$27:$Q$28,2,FALSE)</f>
        <v>#N/A</v>
      </c>
      <c r="O10" s="39" t="e">
        <f t="shared" si="0"/>
        <v>#N/A</v>
      </c>
      <c r="P10" s="40"/>
      <c r="Q10" s="40" t="e">
        <f t="shared" si="1"/>
        <v>#N/A</v>
      </c>
      <c r="R10" s="35"/>
    </row>
    <row r="11" spans="1:18" x14ac:dyDescent="0.25">
      <c r="A11" s="35">
        <v>7</v>
      </c>
      <c r="B11" s="36"/>
      <c r="C11" s="36"/>
      <c r="D11" s="35"/>
      <c r="E11" s="35"/>
      <c r="F11" s="37"/>
      <c r="G11" s="38" t="e">
        <f>VLOOKUP(大连海洋大学教师工作量登记卡!F11,DATA1.1!$C$3:$D$46,2,FALSE)</f>
        <v>#N/A</v>
      </c>
      <c r="H11" s="39"/>
      <c r="I11" s="38"/>
      <c r="J11" s="38"/>
      <c r="K11" s="39"/>
      <c r="L11" s="38"/>
      <c r="M11" s="39"/>
      <c r="N11" s="38" t="e">
        <f>VLOOKUP(大连海洋大学教师工作量登记卡!M11,DATA1.1!$P$27:$Q$28,2,FALSE)</f>
        <v>#N/A</v>
      </c>
      <c r="O11" s="39" t="e">
        <f t="shared" si="0"/>
        <v>#N/A</v>
      </c>
      <c r="P11" s="40"/>
      <c r="Q11" s="40" t="e">
        <f t="shared" si="1"/>
        <v>#N/A</v>
      </c>
      <c r="R11" s="35"/>
    </row>
    <row r="12" spans="1:18" x14ac:dyDescent="0.25">
      <c r="A12" s="35">
        <v>8</v>
      </c>
      <c r="B12" s="36"/>
      <c r="C12" s="36"/>
      <c r="D12" s="35"/>
      <c r="E12" s="35"/>
      <c r="F12" s="37"/>
      <c r="G12" s="38" t="e">
        <f>VLOOKUP(大连海洋大学教师工作量登记卡!F12,DATA1.1!$C$3:$D$46,2,FALSE)</f>
        <v>#N/A</v>
      </c>
      <c r="H12" s="39"/>
      <c r="I12" s="38"/>
      <c r="J12" s="38"/>
      <c r="K12" s="39"/>
      <c r="L12" s="38"/>
      <c r="M12" s="39"/>
      <c r="N12" s="38" t="e">
        <f>VLOOKUP(大连海洋大学教师工作量登记卡!M12,DATA1.1!$P$27:$Q$28,2,FALSE)</f>
        <v>#N/A</v>
      </c>
      <c r="O12" s="39" t="e">
        <f t="shared" si="0"/>
        <v>#N/A</v>
      </c>
      <c r="P12" s="40"/>
      <c r="Q12" s="40" t="e">
        <f t="shared" si="1"/>
        <v>#N/A</v>
      </c>
      <c r="R12" s="35"/>
    </row>
    <row r="13" spans="1:18" x14ac:dyDescent="0.25">
      <c r="A13" s="35">
        <v>9</v>
      </c>
      <c r="B13" s="36"/>
      <c r="C13" s="36"/>
      <c r="D13" s="35"/>
      <c r="E13" s="35"/>
      <c r="F13" s="37"/>
      <c r="G13" s="38" t="e">
        <f>VLOOKUP(大连海洋大学教师工作量登记卡!F13,DATA1.1!$C$3:$D$46,2,FALSE)</f>
        <v>#N/A</v>
      </c>
      <c r="H13" s="39"/>
      <c r="I13" s="38"/>
      <c r="J13" s="38"/>
      <c r="K13" s="39"/>
      <c r="L13" s="38"/>
      <c r="M13" s="39"/>
      <c r="N13" s="38" t="e">
        <f>VLOOKUP(大连海洋大学教师工作量登记卡!M13,DATA1.1!$P$27:$Q$28,2,FALSE)</f>
        <v>#N/A</v>
      </c>
      <c r="O13" s="39" t="e">
        <f t="shared" si="0"/>
        <v>#N/A</v>
      </c>
      <c r="P13" s="40"/>
      <c r="Q13" s="40" t="e">
        <f t="shared" si="1"/>
        <v>#N/A</v>
      </c>
      <c r="R13" s="35"/>
    </row>
    <row r="14" spans="1:18" x14ac:dyDescent="0.25">
      <c r="A14" s="35">
        <v>10</v>
      </c>
      <c r="B14" s="36"/>
      <c r="C14" s="36"/>
      <c r="D14" s="35"/>
      <c r="E14" s="35"/>
      <c r="F14" s="37"/>
      <c r="G14" s="38" t="e">
        <f>VLOOKUP(大连海洋大学教师工作量登记卡!F14,DATA1.1!$C$3:$D$46,2,FALSE)</f>
        <v>#N/A</v>
      </c>
      <c r="H14" s="39"/>
      <c r="I14" s="38"/>
      <c r="J14" s="38"/>
      <c r="K14" s="39"/>
      <c r="L14" s="38"/>
      <c r="M14" s="39"/>
      <c r="N14" s="38" t="e">
        <f>VLOOKUP(大连海洋大学教师工作量登记卡!M14,DATA1.1!$P$27:$Q$28,2,FALSE)</f>
        <v>#N/A</v>
      </c>
      <c r="O14" s="39" t="e">
        <f t="shared" si="0"/>
        <v>#N/A</v>
      </c>
      <c r="P14" s="40"/>
      <c r="Q14" s="40" t="e">
        <f t="shared" si="1"/>
        <v>#N/A</v>
      </c>
      <c r="R14" s="35"/>
    </row>
    <row r="15" spans="1:18" x14ac:dyDescent="0.25">
      <c r="A15" s="35">
        <v>11</v>
      </c>
      <c r="B15" s="36"/>
      <c r="C15" s="36"/>
      <c r="D15" s="35"/>
      <c r="E15" s="35"/>
      <c r="F15" s="37"/>
      <c r="G15" s="38" t="e">
        <f>VLOOKUP(大连海洋大学教师工作量登记卡!F15,DATA1.1!$C$3:$D$46,2,FALSE)</f>
        <v>#N/A</v>
      </c>
      <c r="H15" s="39"/>
      <c r="I15" s="38"/>
      <c r="J15" s="38"/>
      <c r="K15" s="39"/>
      <c r="L15" s="38"/>
      <c r="M15" s="39"/>
      <c r="N15" s="38" t="e">
        <f>VLOOKUP(大连海洋大学教师工作量登记卡!M15,DATA1.1!$P$27:$Q$28,2,FALSE)</f>
        <v>#N/A</v>
      </c>
      <c r="O15" s="39" t="e">
        <f t="shared" si="0"/>
        <v>#N/A</v>
      </c>
      <c r="P15" s="40"/>
      <c r="Q15" s="40" t="e">
        <f t="shared" si="1"/>
        <v>#N/A</v>
      </c>
      <c r="R15" s="35"/>
    </row>
    <row r="16" spans="1:18" x14ac:dyDescent="0.25">
      <c r="A16" s="35">
        <v>12</v>
      </c>
      <c r="B16" s="36"/>
      <c r="C16" s="36"/>
      <c r="D16" s="35"/>
      <c r="E16" s="35"/>
      <c r="F16" s="37"/>
      <c r="G16" s="38" t="e">
        <f>VLOOKUP(大连海洋大学教师工作量登记卡!F16,DATA1.1!$C$3:$D$46,2,FALSE)</f>
        <v>#N/A</v>
      </c>
      <c r="H16" s="39"/>
      <c r="I16" s="38"/>
      <c r="J16" s="38"/>
      <c r="K16" s="39"/>
      <c r="L16" s="38"/>
      <c r="M16" s="39"/>
      <c r="N16" s="38" t="e">
        <f>VLOOKUP(大连海洋大学教师工作量登记卡!M16,DATA1.1!$P$27:$Q$28,2,FALSE)</f>
        <v>#N/A</v>
      </c>
      <c r="O16" s="39" t="e">
        <f t="shared" si="0"/>
        <v>#N/A</v>
      </c>
      <c r="P16" s="40"/>
      <c r="Q16" s="40" t="e">
        <f t="shared" si="1"/>
        <v>#N/A</v>
      </c>
      <c r="R16" s="35"/>
    </row>
    <row r="17" spans="1:18" x14ac:dyDescent="0.25">
      <c r="A17" s="47" t="s">
        <v>20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 t="e">
        <f>SUM(Q5:Q16)</f>
        <v>#N/A</v>
      </c>
      <c r="R17" s="49"/>
    </row>
    <row r="18" spans="1:18" ht="17.399999999999999" x14ac:dyDescent="0.25">
      <c r="A18" s="50" t="s">
        <v>21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2"/>
      <c r="N18" s="52"/>
      <c r="O18" s="52"/>
      <c r="P18" s="52"/>
      <c r="Q18" s="51"/>
      <c r="R18" s="53"/>
    </row>
    <row r="19" spans="1:18" x14ac:dyDescent="0.25">
      <c r="A19" s="15">
        <v>1</v>
      </c>
      <c r="B19" s="43" t="s">
        <v>22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  <c r="Q19" s="41"/>
      <c r="R19" s="35"/>
    </row>
    <row r="20" spans="1:18" x14ac:dyDescent="0.25">
      <c r="A20" s="15">
        <v>2</v>
      </c>
      <c r="B20" s="43" t="s">
        <v>23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5"/>
      <c r="Q20" s="41"/>
      <c r="R20" s="35"/>
    </row>
    <row r="21" spans="1:18" x14ac:dyDescent="0.25">
      <c r="A21" s="15">
        <v>3</v>
      </c>
      <c r="B21" s="43" t="s">
        <v>38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1"/>
      <c r="R21" s="35"/>
    </row>
    <row r="22" spans="1:18" x14ac:dyDescent="0.25">
      <c r="A22" s="15">
        <v>4</v>
      </c>
      <c r="B22" s="43" t="s">
        <v>94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5"/>
      <c r="Q22" s="41"/>
      <c r="R22" s="35"/>
    </row>
    <row r="23" spans="1:18" x14ac:dyDescent="0.25">
      <c r="A23" s="15">
        <v>5</v>
      </c>
      <c r="B23" s="43" t="s">
        <v>95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5"/>
      <c r="Q23" s="41"/>
      <c r="R23" s="35"/>
    </row>
    <row r="24" spans="1:18" x14ac:dyDescent="0.25">
      <c r="A24" s="15">
        <v>6</v>
      </c>
      <c r="B24" s="43" t="s">
        <v>96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  <c r="Q24" s="41"/>
      <c r="R24" s="35"/>
    </row>
    <row r="25" spans="1:18" x14ac:dyDescent="0.25">
      <c r="A25" s="15">
        <v>7</v>
      </c>
      <c r="B25" s="43" t="s">
        <v>97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41"/>
      <c r="R25" s="35"/>
    </row>
    <row r="26" spans="1:18" x14ac:dyDescent="0.25">
      <c r="A26" s="15">
        <v>8</v>
      </c>
      <c r="B26" s="43" t="s">
        <v>98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1"/>
      <c r="R26" s="35"/>
    </row>
    <row r="27" spans="1:18" ht="15" customHeight="1" x14ac:dyDescent="0.25">
      <c r="A27" s="15">
        <v>9</v>
      </c>
      <c r="B27" s="54" t="s">
        <v>90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42"/>
      <c r="R27" s="35"/>
    </row>
    <row r="28" spans="1:18" x14ac:dyDescent="0.25">
      <c r="A28" s="47" t="s">
        <v>24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>
        <f>SUM(Q19:Q27)</f>
        <v>0</v>
      </c>
      <c r="R28" s="49"/>
    </row>
    <row r="29" spans="1:18" x14ac:dyDescent="0.25">
      <c r="A29" s="47" t="s">
        <v>39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55" t="e">
        <f>Q17+Q28</f>
        <v>#N/A</v>
      </c>
      <c r="R29" s="49"/>
    </row>
    <row r="30" spans="1:18" ht="47.25" customHeight="1" x14ac:dyDescent="0.25">
      <c r="A30" s="57" t="s">
        <v>100</v>
      </c>
      <c r="B30" s="57"/>
      <c r="C30" s="57"/>
      <c r="D30" s="57"/>
      <c r="E30" s="57"/>
      <c r="F30" s="57" t="s">
        <v>40</v>
      </c>
      <c r="G30" s="57"/>
      <c r="H30" s="57"/>
      <c r="I30" s="57"/>
      <c r="J30" s="57"/>
      <c r="K30" s="57"/>
      <c r="L30" s="57" t="s">
        <v>91</v>
      </c>
      <c r="M30" s="57"/>
      <c r="N30" s="57"/>
      <c r="O30" s="57"/>
      <c r="P30" s="57"/>
      <c r="Q30" s="57"/>
      <c r="R30" s="57"/>
    </row>
    <row r="31" spans="1:18" ht="43.2" customHeight="1" x14ac:dyDescent="0.25">
      <c r="A31" s="56" t="s">
        <v>99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</sheetData>
  <mergeCells count="21">
    <mergeCell ref="A31:R31"/>
    <mergeCell ref="A30:E30"/>
    <mergeCell ref="F30:K30"/>
    <mergeCell ref="L30:R30"/>
    <mergeCell ref="B21:P21"/>
    <mergeCell ref="B27:P27"/>
    <mergeCell ref="A28:P28"/>
    <mergeCell ref="Q28:R28"/>
    <mergeCell ref="A29:P29"/>
    <mergeCell ref="Q29:R29"/>
    <mergeCell ref="B22:P22"/>
    <mergeCell ref="B23:P23"/>
    <mergeCell ref="B24:P24"/>
    <mergeCell ref="B25:P25"/>
    <mergeCell ref="B26:P26"/>
    <mergeCell ref="B20:P20"/>
    <mergeCell ref="A2:R2"/>
    <mergeCell ref="A17:P17"/>
    <mergeCell ref="Q17:R17"/>
    <mergeCell ref="A18:R18"/>
    <mergeCell ref="B19:P19"/>
  </mergeCells>
  <phoneticPr fontId="15" type="noConversion"/>
  <dataValidations count="16">
    <dataValidation allowBlank="1" showInputMessage="1" showErrorMessage="1" prompt="请填入课程准确名称，与正方教务系统或研究生院备案一致" sqref="R9 B5:B16" xr:uid="{00000000-0002-0000-0000-000000000000}"/>
    <dataValidation allowBlank="1" showInputMessage="1" showErrorMessage="1" prompt="绿色列为必填项" sqref="M4:N4 F4:G4 B4:C4" xr:uid="{00000000-0002-0000-0000-000001000000}"/>
    <dataValidation allowBlank="1" showInputMessage="1" showErrorMessage="1" prompt="理论和实验必填一项，且不可填在同一行中" sqref="D4:E4" xr:uid="{00000000-0002-0000-0000-000002000000}"/>
    <dataValidation allowBlank="1" showInputMessage="1" showErrorMessage="1" prompt="该列为选填项" sqref="P4" xr:uid="{00000000-0002-0000-0000-000003000000}"/>
    <dataValidation allowBlank="1" showInputMessage="1" showErrorMessage="1" prompt="1.理论课填报该列_x000a_2.理论课中的公选课，专业任选和研究生选修课不填该列" sqref="H4:I4" xr:uid="{00000000-0002-0000-0000-000004000000}"/>
    <dataValidation allowBlank="1" showInputMessage="1" showErrorMessage="1" prompt="理论中的选修课填报该列" sqref="K4:L4" xr:uid="{00000000-0002-0000-0000-000005000000}"/>
    <dataValidation allowBlank="1" showInputMessage="1" showErrorMessage="1" prompt="理论课填写" sqref="J4" xr:uid="{00000000-0002-0000-0000-000006000000}"/>
    <dataValidation allowBlank="1" showInputMessage="1" showErrorMessage="1" prompt="1.多人授课时只需填入本人授课学时_x000a_2.外校选用我校课程只填报10％学时_x000a_3.一门课程既有理论学时又有实验学时时，请分两行填报" sqref="D5:D16" xr:uid="{00000000-0002-0000-0000-000007000000}"/>
    <dataValidation allowBlank="1" showInputMessage="1" showErrorMessage="1" prompt="实验学时应确保与教务系统或研究生院一致" sqref="E5:E16" xr:uid="{00000000-0002-0000-0000-000008000000}"/>
    <dataValidation allowBlank="1" showInputMessage="1" showErrorMessage="1" prompt="1.公选、专业任选、研究生选修填写系数，（学生数-30）*0.01_x000a_2.其他类别课程无需填写" sqref="L6:L16" xr:uid="{00000000-0002-0000-0000-000009000000}"/>
    <dataValidation errorStyle="warning" allowBlank="1" showInputMessage="1" showErrorMessage="1" prompt="请不要改动公式_x000a_请仔细核查本行数据填报是否正确" sqref="O5:O16" xr:uid="{00000000-0002-0000-0000-00000A000000}"/>
    <dataValidation allowBlank="1" showInputMessage="1" showErrorMessage="1" prompt="2合班 0.3_x000a_3合班 0.7_x000a_4合班 0.9_x000a_5合班 1.1" sqref="I5:I16" xr:uid="{00000000-0002-0000-0000-00000B000000}"/>
    <dataValidation allowBlank="1" showInputMessage="1" showErrorMessage="1" prompt="1.公选、专业任选、研究生选修及军事理论课，创新创业课，大学生心理健康课填写系数，公式为：（学生数-30）*0.01_x000a_2.其他类别课程无需填写" sqref="L5" xr:uid="{00000000-0002-0000-0000-00000C000000}"/>
    <dataValidation type="whole" allowBlank="1" showInputMessage="1" showErrorMessage="1" errorTitle="班级数限制" error="只能填入1-5的整数。" prompt="1.理论课中的必修课类型填写合班数_x000a_2.公共选修课，专业任选课和研究生选修课不填合班数" sqref="H5:H16" xr:uid="{00000000-0002-0000-0000-00000D000000}">
      <formula1>1</formula1>
      <formula2>5</formula2>
    </dataValidation>
    <dataValidation allowBlank="1" showInputMessage="1" showErrorMessage="1" prompt="只需一个实习总数，不要分开填报" sqref="Q19" xr:uid="{D0BFE247-5FCA-43F9-BFB0-97EB656067B9}"/>
    <dataValidation allowBlank="1" showInputMessage="1" showErrorMessage="1" prompt="只需一个课设总数，不要分开填报" sqref="Q20" xr:uid="{4B60BCFB-775A-4A6A-AFBE-770976B59C5A}"/>
  </dataValidations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1.请通过下拉菜单选择_x000a_2.所有实验课一律填否" xr:uid="{00000000-0002-0000-0000-00000E000000}">
          <x14:formula1>
            <xm:f>DATA1.1!$P$27:$P$28</xm:f>
          </x14:formula1>
          <xm:sqref>M5:M16</xm:sqref>
        </x14:dataValidation>
        <x14:dataValidation type="list" allowBlank="1" showInputMessage="1" showErrorMessage="1" errorTitle="输入限制" error="只能输入0.1或0.2" prompt="1.第一门次理论课无课程门次加系数_x000a_2.第二门次理论课0.1_x000a_3.第三及之后门次理论课0.2_x000a_4.实验课无课程门次加系数" xr:uid="{00000000-0002-0000-0000-00000F000000}">
          <x14:formula1>
            <xm:f>DATA1.1!$J$20:$J$21</xm:f>
          </x14:formula1>
          <xm:sqref>J5:J16</xm:sqref>
        </x14:dataValidation>
        <x14:dataValidation type="list" allowBlank="1" showInputMessage="1" showErrorMessage="1" prompt="请通过下拉菜单选择相应类型，系数可自动弹出" xr:uid="{00000000-0002-0000-0000-000010000000}">
          <x14:formula1>
            <xm:f>DATA1.1!$C$3:$C$46</xm:f>
          </x14:formula1>
          <xm:sqref>F5:F16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5"/>
  <sheetViews>
    <sheetView topLeftCell="A13" workbookViewId="0">
      <selection activeCell="G18" sqref="G18"/>
    </sheetView>
  </sheetViews>
  <sheetFormatPr defaultColWidth="9" defaultRowHeight="13.2" x14ac:dyDescent="0.25"/>
  <cols>
    <col min="1" max="1" width="4.77734375" style="32" bestFit="1" customWidth="1"/>
    <col min="2" max="2" width="22.21875" style="31" bestFit="1" customWidth="1"/>
    <col min="3" max="3" width="8" style="31" bestFit="1" customWidth="1"/>
    <col min="4" max="16384" width="9" style="31"/>
  </cols>
  <sheetData>
    <row r="1" spans="1:3" x14ac:dyDescent="0.25">
      <c r="A1" s="33" t="s">
        <v>92</v>
      </c>
      <c r="B1" s="34" t="s">
        <v>25</v>
      </c>
      <c r="C1" s="34" t="s">
        <v>26</v>
      </c>
    </row>
    <row r="2" spans="1:3" x14ac:dyDescent="0.25">
      <c r="A2" s="29">
        <v>1</v>
      </c>
      <c r="B2" s="30" t="s">
        <v>44</v>
      </c>
      <c r="C2" s="30">
        <v>1.1000000000000001</v>
      </c>
    </row>
    <row r="3" spans="1:3" x14ac:dyDescent="0.25">
      <c r="A3" s="29">
        <v>2</v>
      </c>
      <c r="B3" s="30" t="s">
        <v>45</v>
      </c>
      <c r="C3" s="30">
        <v>1.1000000000000001</v>
      </c>
    </row>
    <row r="4" spans="1:3" x14ac:dyDescent="0.25">
      <c r="A4" s="29">
        <v>3</v>
      </c>
      <c r="B4" s="30" t="s">
        <v>51</v>
      </c>
      <c r="C4" s="30">
        <v>1.1000000000000001</v>
      </c>
    </row>
    <row r="5" spans="1:3" x14ac:dyDescent="0.25">
      <c r="A5" s="29">
        <v>4</v>
      </c>
      <c r="B5" s="30" t="s">
        <v>46</v>
      </c>
      <c r="C5" s="30">
        <v>1.1000000000000001</v>
      </c>
    </row>
    <row r="6" spans="1:3" x14ac:dyDescent="0.25">
      <c r="A6" s="29">
        <v>5</v>
      </c>
      <c r="B6" s="30" t="s">
        <v>47</v>
      </c>
      <c r="C6" s="30">
        <v>1.1000000000000001</v>
      </c>
    </row>
    <row r="7" spans="1:3" x14ac:dyDescent="0.25">
      <c r="A7" s="29">
        <v>6</v>
      </c>
      <c r="B7" s="30" t="s">
        <v>49</v>
      </c>
      <c r="C7" s="30">
        <v>1.1000000000000001</v>
      </c>
    </row>
    <row r="8" spans="1:3" x14ac:dyDescent="0.25">
      <c r="A8" s="29">
        <v>7</v>
      </c>
      <c r="B8" s="30" t="s">
        <v>48</v>
      </c>
      <c r="C8" s="30">
        <v>1</v>
      </c>
    </row>
    <row r="9" spans="1:3" x14ac:dyDescent="0.25">
      <c r="A9" s="29">
        <v>8</v>
      </c>
      <c r="B9" s="30" t="s">
        <v>50</v>
      </c>
      <c r="C9" s="30">
        <v>1</v>
      </c>
    </row>
    <row r="10" spans="1:3" x14ac:dyDescent="0.25">
      <c r="A10" s="29">
        <v>9</v>
      </c>
      <c r="B10" s="30" t="s">
        <v>52</v>
      </c>
      <c r="C10" s="30">
        <v>1</v>
      </c>
    </row>
    <row r="11" spans="1:3" x14ac:dyDescent="0.25">
      <c r="A11" s="29">
        <v>10</v>
      </c>
      <c r="B11" s="30" t="s">
        <v>53</v>
      </c>
      <c r="C11" s="30">
        <v>1.2</v>
      </c>
    </row>
    <row r="12" spans="1:3" x14ac:dyDescent="0.25">
      <c r="A12" s="29">
        <v>11</v>
      </c>
      <c r="B12" s="30" t="s">
        <v>55</v>
      </c>
      <c r="C12" s="30">
        <v>1.3</v>
      </c>
    </row>
    <row r="13" spans="1:3" x14ac:dyDescent="0.25">
      <c r="A13" s="29">
        <v>12</v>
      </c>
      <c r="B13" s="30" t="s">
        <v>56</v>
      </c>
      <c r="C13" s="30">
        <v>1.2</v>
      </c>
    </row>
    <row r="14" spans="1:3" x14ac:dyDescent="0.25">
      <c r="A14" s="29">
        <v>13</v>
      </c>
      <c r="B14" s="30" t="s">
        <v>57</v>
      </c>
      <c r="C14" s="30">
        <v>0.8</v>
      </c>
    </row>
    <row r="15" spans="1:3" x14ac:dyDescent="0.25">
      <c r="A15" s="29">
        <v>14</v>
      </c>
      <c r="B15" s="30" t="s">
        <v>58</v>
      </c>
      <c r="C15" s="30">
        <v>0.7</v>
      </c>
    </row>
    <row r="16" spans="1:3" x14ac:dyDescent="0.25">
      <c r="A16" s="29">
        <v>15</v>
      </c>
      <c r="B16" s="30" t="s">
        <v>59</v>
      </c>
      <c r="C16" s="30">
        <v>1.2</v>
      </c>
    </row>
    <row r="17" spans="1:3" x14ac:dyDescent="0.25">
      <c r="A17" s="29">
        <v>16</v>
      </c>
      <c r="B17" s="30" t="s">
        <v>60</v>
      </c>
      <c r="C17" s="30">
        <v>1</v>
      </c>
    </row>
    <row r="18" spans="1:3" x14ac:dyDescent="0.25">
      <c r="A18" s="29">
        <v>17</v>
      </c>
      <c r="B18" s="30" t="s">
        <v>61</v>
      </c>
      <c r="C18" s="30">
        <v>1</v>
      </c>
    </row>
    <row r="19" spans="1:3" x14ac:dyDescent="0.25">
      <c r="A19" s="29">
        <v>18</v>
      </c>
      <c r="B19" s="30" t="s">
        <v>62</v>
      </c>
      <c r="C19" s="30">
        <v>0.9</v>
      </c>
    </row>
    <row r="20" spans="1:3" x14ac:dyDescent="0.25">
      <c r="A20" s="29">
        <v>19</v>
      </c>
      <c r="B20" s="30" t="s">
        <v>63</v>
      </c>
      <c r="C20" s="30">
        <v>1.4</v>
      </c>
    </row>
    <row r="21" spans="1:3" x14ac:dyDescent="0.25">
      <c r="A21" s="29">
        <v>20</v>
      </c>
      <c r="B21" s="30" t="s">
        <v>64</v>
      </c>
      <c r="C21" s="30">
        <v>1.2</v>
      </c>
    </row>
    <row r="22" spans="1:3" x14ac:dyDescent="0.25">
      <c r="A22" s="29">
        <v>21</v>
      </c>
      <c r="B22" s="30" t="s">
        <v>65</v>
      </c>
      <c r="C22" s="30">
        <v>1</v>
      </c>
    </row>
    <row r="23" spans="1:3" x14ac:dyDescent="0.25">
      <c r="A23" s="29">
        <v>22</v>
      </c>
      <c r="B23" s="30" t="s">
        <v>66</v>
      </c>
      <c r="C23" s="30">
        <v>0.9</v>
      </c>
    </row>
    <row r="24" spans="1:3" x14ac:dyDescent="0.25">
      <c r="A24" s="29">
        <v>23</v>
      </c>
      <c r="B24" s="30" t="s">
        <v>67</v>
      </c>
      <c r="C24" s="30">
        <v>1</v>
      </c>
    </row>
    <row r="25" spans="1:3" x14ac:dyDescent="0.25">
      <c r="A25" s="29">
        <v>24</v>
      </c>
      <c r="B25" s="30" t="s">
        <v>68</v>
      </c>
      <c r="C25" s="30">
        <v>0.8</v>
      </c>
    </row>
    <row r="26" spans="1:3" x14ac:dyDescent="0.25">
      <c r="A26" s="29">
        <v>25</v>
      </c>
      <c r="B26" s="30" t="s">
        <v>69</v>
      </c>
      <c r="C26" s="30">
        <v>1.2</v>
      </c>
    </row>
    <row r="27" spans="1:3" x14ac:dyDescent="0.25">
      <c r="A27" s="29">
        <v>26</v>
      </c>
      <c r="B27" s="30" t="s">
        <v>70</v>
      </c>
      <c r="C27" s="30">
        <v>1</v>
      </c>
    </row>
    <row r="28" spans="1:3" x14ac:dyDescent="0.25">
      <c r="A28" s="29">
        <v>27</v>
      </c>
      <c r="B28" s="30" t="s">
        <v>71</v>
      </c>
      <c r="C28" s="30">
        <v>1</v>
      </c>
    </row>
    <row r="29" spans="1:3" x14ac:dyDescent="0.25">
      <c r="A29" s="29">
        <v>28</v>
      </c>
      <c r="B29" s="30" t="s">
        <v>72</v>
      </c>
      <c r="C29" s="30">
        <v>0.9</v>
      </c>
    </row>
    <row r="30" spans="1:3" x14ac:dyDescent="0.25">
      <c r="A30" s="29">
        <v>29</v>
      </c>
      <c r="B30" s="30" t="s">
        <v>73</v>
      </c>
      <c r="C30" s="30">
        <v>1.4</v>
      </c>
    </row>
    <row r="31" spans="1:3" x14ac:dyDescent="0.25">
      <c r="A31" s="29">
        <v>30</v>
      </c>
      <c r="B31" s="30" t="s">
        <v>74</v>
      </c>
      <c r="C31" s="30">
        <v>1.2</v>
      </c>
    </row>
    <row r="32" spans="1:3" x14ac:dyDescent="0.25">
      <c r="A32" s="29">
        <v>31</v>
      </c>
      <c r="B32" s="30" t="s">
        <v>75</v>
      </c>
      <c r="C32" s="30">
        <v>1</v>
      </c>
    </row>
    <row r="33" spans="1:3" x14ac:dyDescent="0.25">
      <c r="A33" s="29">
        <v>32</v>
      </c>
      <c r="B33" s="30" t="s">
        <v>76</v>
      </c>
      <c r="C33" s="30">
        <v>0.9</v>
      </c>
    </row>
    <row r="34" spans="1:3" x14ac:dyDescent="0.25">
      <c r="A34" s="29">
        <v>33</v>
      </c>
      <c r="B34" s="30" t="s">
        <v>77</v>
      </c>
      <c r="C34" s="30">
        <v>2</v>
      </c>
    </row>
    <row r="35" spans="1:3" x14ac:dyDescent="0.25">
      <c r="A35" s="29">
        <v>34</v>
      </c>
      <c r="B35" s="30" t="s">
        <v>78</v>
      </c>
      <c r="C35" s="30">
        <v>2.2000000000000002</v>
      </c>
    </row>
    <row r="36" spans="1:3" x14ac:dyDescent="0.25">
      <c r="A36" s="29">
        <v>35</v>
      </c>
      <c r="B36" s="30" t="s">
        <v>79</v>
      </c>
      <c r="C36" s="30">
        <v>2.5</v>
      </c>
    </row>
    <row r="37" spans="1:3" x14ac:dyDescent="0.25">
      <c r="A37" s="29">
        <v>36</v>
      </c>
      <c r="B37" s="30" t="s">
        <v>80</v>
      </c>
      <c r="C37" s="30">
        <v>1.4</v>
      </c>
    </row>
    <row r="38" spans="1:3" x14ac:dyDescent="0.25">
      <c r="A38" s="29">
        <v>37</v>
      </c>
      <c r="B38" s="30" t="s">
        <v>81</v>
      </c>
      <c r="C38" s="30">
        <v>1.6</v>
      </c>
    </row>
    <row r="39" spans="1:3" x14ac:dyDescent="0.25">
      <c r="A39" s="29">
        <v>38</v>
      </c>
      <c r="B39" s="30" t="s">
        <v>82</v>
      </c>
      <c r="C39" s="30">
        <v>1.8</v>
      </c>
    </row>
    <row r="40" spans="1:3" x14ac:dyDescent="0.25">
      <c r="A40" s="29">
        <v>39</v>
      </c>
      <c r="B40" s="30" t="s">
        <v>86</v>
      </c>
      <c r="C40" s="30">
        <v>1.3</v>
      </c>
    </row>
    <row r="41" spans="1:3" x14ac:dyDescent="0.25">
      <c r="A41" s="29">
        <v>40</v>
      </c>
      <c r="B41" s="30" t="s">
        <v>87</v>
      </c>
      <c r="C41" s="30">
        <v>1.2</v>
      </c>
    </row>
    <row r="42" spans="1:3" x14ac:dyDescent="0.25">
      <c r="A42" s="29">
        <v>41</v>
      </c>
      <c r="B42" s="30" t="s">
        <v>88</v>
      </c>
      <c r="C42" s="30">
        <v>1.4</v>
      </c>
    </row>
    <row r="43" spans="1:3" x14ac:dyDescent="0.25">
      <c r="A43" s="29">
        <v>42</v>
      </c>
      <c r="B43" s="30" t="s">
        <v>83</v>
      </c>
      <c r="C43" s="30">
        <v>1.2</v>
      </c>
    </row>
    <row r="44" spans="1:3" x14ac:dyDescent="0.25">
      <c r="A44" s="29">
        <v>43</v>
      </c>
      <c r="B44" s="30" t="s">
        <v>84</v>
      </c>
      <c r="C44" s="30">
        <v>1.1000000000000001</v>
      </c>
    </row>
    <row r="45" spans="1:3" x14ac:dyDescent="0.25">
      <c r="A45" s="29">
        <v>44</v>
      </c>
      <c r="B45" s="30" t="s">
        <v>85</v>
      </c>
      <c r="C45" s="30">
        <v>1.2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1"/>
  <sheetViews>
    <sheetView topLeftCell="A7" workbookViewId="0">
      <selection activeCell="D2" sqref="D2:D46"/>
    </sheetView>
  </sheetViews>
  <sheetFormatPr defaultRowHeight="13.8" x14ac:dyDescent="0.25"/>
  <cols>
    <col min="3" max="3" width="20.77734375" customWidth="1"/>
    <col min="4" max="4" width="14.33203125" customWidth="1"/>
    <col min="6" max="6" width="14.21875" bestFit="1" customWidth="1"/>
    <col min="7" max="7" width="8.44140625" bestFit="1" customWidth="1"/>
    <col min="9" max="9" width="3.33203125" bestFit="1" customWidth="1"/>
    <col min="10" max="10" width="14.109375" bestFit="1" customWidth="1"/>
    <col min="11" max="11" width="3.33203125" bestFit="1" customWidth="1"/>
    <col min="12" max="12" width="20.44140625" bestFit="1" customWidth="1"/>
    <col min="13" max="13" width="32.6640625" bestFit="1" customWidth="1"/>
    <col min="15" max="15" width="3.33203125" bestFit="1" customWidth="1"/>
    <col min="16" max="16" width="10.21875" bestFit="1" customWidth="1"/>
    <col min="17" max="17" width="5" bestFit="1" customWidth="1"/>
    <col min="19" max="20" width="6.6640625" bestFit="1" customWidth="1"/>
    <col min="21" max="21" width="8.33203125" bestFit="1" customWidth="1"/>
    <col min="22" max="22" width="7.88671875" bestFit="1" customWidth="1"/>
    <col min="23" max="23" width="23" customWidth="1"/>
    <col min="24" max="24" width="8.33203125" bestFit="1" customWidth="1"/>
    <col min="25" max="25" width="4.77734375" bestFit="1" customWidth="1"/>
  </cols>
  <sheetData>
    <row r="2" spans="2:8" x14ac:dyDescent="0.25">
      <c r="B2" s="18" t="s">
        <v>29</v>
      </c>
      <c r="C2" t="s">
        <v>25</v>
      </c>
      <c r="D2" t="s">
        <v>26</v>
      </c>
    </row>
    <row r="3" spans="2:8" x14ac:dyDescent="0.25">
      <c r="C3" s="27" t="s">
        <v>44</v>
      </c>
      <c r="D3" s="27">
        <v>1.1000000000000001</v>
      </c>
    </row>
    <row r="4" spans="2:8" x14ac:dyDescent="0.25">
      <c r="C4" s="27" t="s">
        <v>45</v>
      </c>
      <c r="D4" s="27">
        <v>1.1000000000000001</v>
      </c>
    </row>
    <row r="5" spans="2:8" x14ac:dyDescent="0.25">
      <c r="C5" s="27" t="s">
        <v>51</v>
      </c>
      <c r="D5" s="27">
        <v>1.1000000000000001</v>
      </c>
    </row>
    <row r="6" spans="2:8" x14ac:dyDescent="0.25">
      <c r="C6" s="27" t="s">
        <v>46</v>
      </c>
      <c r="D6" s="27">
        <v>1.1000000000000001</v>
      </c>
    </row>
    <row r="7" spans="2:8" x14ac:dyDescent="0.25">
      <c r="C7" s="27" t="s">
        <v>47</v>
      </c>
      <c r="D7" s="27">
        <v>1.1000000000000001</v>
      </c>
    </row>
    <row r="8" spans="2:8" x14ac:dyDescent="0.25">
      <c r="C8" s="27" t="s">
        <v>49</v>
      </c>
      <c r="D8" s="27">
        <v>1.1000000000000001</v>
      </c>
    </row>
    <row r="9" spans="2:8" x14ac:dyDescent="0.25">
      <c r="C9" s="27" t="s">
        <v>48</v>
      </c>
      <c r="D9" s="27">
        <v>1</v>
      </c>
    </row>
    <row r="10" spans="2:8" x14ac:dyDescent="0.25">
      <c r="C10" s="27" t="s">
        <v>50</v>
      </c>
      <c r="D10" s="27">
        <v>1</v>
      </c>
    </row>
    <row r="11" spans="2:8" x14ac:dyDescent="0.25">
      <c r="C11" s="27" t="s">
        <v>52</v>
      </c>
      <c r="D11" s="27">
        <v>1</v>
      </c>
      <c r="F11" s="18" t="s">
        <v>30</v>
      </c>
      <c r="G11" t="s">
        <v>27</v>
      </c>
      <c r="H11" t="s">
        <v>28</v>
      </c>
    </row>
    <row r="12" spans="2:8" x14ac:dyDescent="0.25">
      <c r="C12" s="27" t="s">
        <v>53</v>
      </c>
      <c r="D12" s="27">
        <v>1.2</v>
      </c>
      <c r="G12">
        <v>1</v>
      </c>
      <c r="H12">
        <v>0</v>
      </c>
    </row>
    <row r="13" spans="2:8" x14ac:dyDescent="0.25">
      <c r="C13" s="27" t="s">
        <v>55</v>
      </c>
      <c r="D13" s="27">
        <v>1.3</v>
      </c>
      <c r="G13">
        <v>2</v>
      </c>
      <c r="H13">
        <v>0.3</v>
      </c>
    </row>
    <row r="14" spans="2:8" x14ac:dyDescent="0.25">
      <c r="C14" s="27" t="s">
        <v>56</v>
      </c>
      <c r="D14" s="27">
        <v>1.2</v>
      </c>
      <c r="G14">
        <v>3</v>
      </c>
      <c r="H14">
        <v>0.7</v>
      </c>
    </row>
    <row r="15" spans="2:8" x14ac:dyDescent="0.25">
      <c r="C15" s="27" t="s">
        <v>57</v>
      </c>
      <c r="D15" s="27">
        <v>0.8</v>
      </c>
      <c r="G15">
        <v>4</v>
      </c>
      <c r="H15">
        <v>0.9</v>
      </c>
    </row>
    <row r="16" spans="2:8" x14ac:dyDescent="0.25">
      <c r="C16" s="27" t="s">
        <v>58</v>
      </c>
      <c r="D16" s="27">
        <v>0.7</v>
      </c>
      <c r="G16">
        <v>5</v>
      </c>
      <c r="H16">
        <v>1.1000000000000001</v>
      </c>
    </row>
    <row r="17" spans="3:17" x14ac:dyDescent="0.25">
      <c r="C17" s="27" t="s">
        <v>59</v>
      </c>
      <c r="D17" s="27">
        <v>1.2</v>
      </c>
    </row>
    <row r="18" spans="3:17" x14ac:dyDescent="0.25">
      <c r="C18" s="27" t="s">
        <v>60</v>
      </c>
      <c r="D18" s="27">
        <v>1</v>
      </c>
    </row>
    <row r="19" spans="3:17" x14ac:dyDescent="0.25">
      <c r="C19" s="27" t="s">
        <v>61</v>
      </c>
      <c r="D19" s="27">
        <v>1</v>
      </c>
      <c r="I19" s="18" t="s">
        <v>31</v>
      </c>
      <c r="J19" s="12" t="s">
        <v>12</v>
      </c>
      <c r="K19" s="17"/>
    </row>
    <row r="20" spans="3:17" x14ac:dyDescent="0.25">
      <c r="C20" s="27" t="s">
        <v>62</v>
      </c>
      <c r="D20" s="27">
        <v>0.9</v>
      </c>
      <c r="J20">
        <v>0.1</v>
      </c>
    </row>
    <row r="21" spans="3:17" x14ac:dyDescent="0.25">
      <c r="C21" s="27" t="s">
        <v>63</v>
      </c>
      <c r="D21" s="27">
        <v>1.4</v>
      </c>
      <c r="J21">
        <v>0.2</v>
      </c>
    </row>
    <row r="22" spans="3:17" x14ac:dyDescent="0.25">
      <c r="C22" s="27" t="s">
        <v>64</v>
      </c>
      <c r="D22" s="27">
        <v>1.2</v>
      </c>
    </row>
    <row r="23" spans="3:17" ht="23.4" x14ac:dyDescent="0.25">
      <c r="C23" s="27" t="s">
        <v>65</v>
      </c>
      <c r="D23" s="27">
        <v>1</v>
      </c>
      <c r="K23" s="18" t="s">
        <v>32</v>
      </c>
      <c r="L23" s="12" t="s">
        <v>34</v>
      </c>
      <c r="M23" s="12" t="s">
        <v>54</v>
      </c>
    </row>
    <row r="24" spans="3:17" x14ac:dyDescent="0.25">
      <c r="C24" s="27" t="s">
        <v>66</v>
      </c>
      <c r="D24" s="27">
        <v>0.9</v>
      </c>
    </row>
    <row r="25" spans="3:17" x14ac:dyDescent="0.25">
      <c r="C25" s="27" t="s">
        <v>67</v>
      </c>
      <c r="D25" s="27">
        <v>1</v>
      </c>
    </row>
    <row r="26" spans="3:17" x14ac:dyDescent="0.25">
      <c r="C26" s="27" t="s">
        <v>68</v>
      </c>
      <c r="D26" s="27">
        <v>0.8</v>
      </c>
      <c r="O26" s="18" t="s">
        <v>33</v>
      </c>
      <c r="P26" s="12" t="s">
        <v>15</v>
      </c>
      <c r="Q26" s="12" t="s">
        <v>16</v>
      </c>
    </row>
    <row r="27" spans="3:17" x14ac:dyDescent="0.25">
      <c r="C27" s="27" t="s">
        <v>69</v>
      </c>
      <c r="D27" s="27">
        <v>1.2</v>
      </c>
      <c r="P27" t="s">
        <v>37</v>
      </c>
      <c r="Q27">
        <v>1</v>
      </c>
    </row>
    <row r="28" spans="3:17" x14ac:dyDescent="0.25">
      <c r="C28" s="27" t="s">
        <v>70</v>
      </c>
      <c r="D28" s="27">
        <v>1</v>
      </c>
      <c r="P28" t="s">
        <v>36</v>
      </c>
      <c r="Q28">
        <v>0.9</v>
      </c>
    </row>
    <row r="29" spans="3:17" x14ac:dyDescent="0.25">
      <c r="C29" s="27" t="s">
        <v>71</v>
      </c>
      <c r="D29" s="27">
        <v>1</v>
      </c>
    </row>
    <row r="30" spans="3:17" x14ac:dyDescent="0.25">
      <c r="C30" s="27" t="s">
        <v>72</v>
      </c>
      <c r="D30" s="27">
        <v>0.9</v>
      </c>
    </row>
    <row r="31" spans="3:17" x14ac:dyDescent="0.25">
      <c r="C31" s="27" t="s">
        <v>73</v>
      </c>
      <c r="D31" s="27">
        <v>1.4</v>
      </c>
    </row>
    <row r="32" spans="3:17" x14ac:dyDescent="0.25">
      <c r="C32" s="27" t="s">
        <v>74</v>
      </c>
      <c r="D32" s="27">
        <v>1.2</v>
      </c>
    </row>
    <row r="33" spans="3:6" x14ac:dyDescent="0.25">
      <c r="C33" s="27" t="s">
        <v>75</v>
      </c>
      <c r="D33" s="27">
        <v>1</v>
      </c>
    </row>
    <row r="34" spans="3:6" x14ac:dyDescent="0.25">
      <c r="C34" s="27" t="s">
        <v>76</v>
      </c>
      <c r="D34" s="27">
        <v>0.9</v>
      </c>
      <c r="F34" s="27"/>
    </row>
    <row r="35" spans="3:6" x14ac:dyDescent="0.25">
      <c r="C35" s="27" t="s">
        <v>77</v>
      </c>
      <c r="D35" s="27">
        <v>2</v>
      </c>
      <c r="F35" s="27"/>
    </row>
    <row r="36" spans="3:6" x14ac:dyDescent="0.25">
      <c r="C36" s="27" t="s">
        <v>78</v>
      </c>
      <c r="D36" s="27">
        <v>2.2000000000000002</v>
      </c>
      <c r="F36" s="27"/>
    </row>
    <row r="37" spans="3:6" x14ac:dyDescent="0.25">
      <c r="C37" s="27" t="s">
        <v>79</v>
      </c>
      <c r="D37" s="27">
        <v>2.5</v>
      </c>
      <c r="F37" s="27"/>
    </row>
    <row r="38" spans="3:6" x14ac:dyDescent="0.25">
      <c r="C38" s="27" t="s">
        <v>80</v>
      </c>
      <c r="D38" s="27">
        <v>1.4</v>
      </c>
      <c r="F38" s="27"/>
    </row>
    <row r="39" spans="3:6" x14ac:dyDescent="0.25">
      <c r="C39" s="27" t="s">
        <v>81</v>
      </c>
      <c r="D39" s="27">
        <v>1.6</v>
      </c>
      <c r="F39" s="27"/>
    </row>
    <row r="40" spans="3:6" x14ac:dyDescent="0.25">
      <c r="C40" s="27" t="s">
        <v>82</v>
      </c>
      <c r="D40" s="27">
        <v>1.8</v>
      </c>
      <c r="F40" s="27"/>
    </row>
    <row r="41" spans="3:6" x14ac:dyDescent="0.25">
      <c r="C41" s="27" t="s">
        <v>86</v>
      </c>
      <c r="D41" s="27">
        <v>1.3</v>
      </c>
      <c r="F41" s="27"/>
    </row>
    <row r="42" spans="3:6" x14ac:dyDescent="0.25">
      <c r="C42" s="27" t="s">
        <v>87</v>
      </c>
      <c r="D42" s="27">
        <v>1.2</v>
      </c>
      <c r="F42" s="27"/>
    </row>
    <row r="43" spans="3:6" x14ac:dyDescent="0.25">
      <c r="C43" s="27" t="s">
        <v>88</v>
      </c>
      <c r="D43" s="27">
        <v>1.4</v>
      </c>
      <c r="F43" s="27"/>
    </row>
    <row r="44" spans="3:6" x14ac:dyDescent="0.25">
      <c r="C44" s="27" t="s">
        <v>83</v>
      </c>
      <c r="D44" s="27">
        <v>1.2</v>
      </c>
    </row>
    <row r="45" spans="3:6" x14ac:dyDescent="0.25">
      <c r="C45" s="27" t="s">
        <v>84</v>
      </c>
      <c r="D45" s="27">
        <v>1.1000000000000001</v>
      </c>
    </row>
    <row r="46" spans="3:6" x14ac:dyDescent="0.25">
      <c r="C46" s="27" t="s">
        <v>85</v>
      </c>
      <c r="D46" s="27">
        <v>1.2</v>
      </c>
    </row>
    <row r="51" spans="2:8" ht="57" x14ac:dyDescent="0.25">
      <c r="B51" s="12" t="s">
        <v>10</v>
      </c>
      <c r="C51" s="12" t="s">
        <v>11</v>
      </c>
      <c r="D51" s="12" t="s">
        <v>12</v>
      </c>
      <c r="E51" s="12" t="s">
        <v>13</v>
      </c>
      <c r="F51" s="12" t="s">
        <v>14</v>
      </c>
      <c r="G51" s="12" t="s">
        <v>15</v>
      </c>
      <c r="H51" s="12" t="s">
        <v>16</v>
      </c>
    </row>
  </sheetData>
  <phoneticPr fontId="1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大连海洋大学教师工作量登记卡</vt:lpstr>
      <vt:lpstr>Sheet2</vt:lpstr>
      <vt:lpstr>DATA1.1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2021-07-14T07:12:00Z</dcterms:modified>
</cp:coreProperties>
</file>