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filterPrivacy="1"/>
  <xr:revisionPtr revIDLastSave="0" documentId="13_ncr:1_{B028BBBD-2D5C-4BF5-9498-C3DD82107192}" xr6:coauthVersionLast="47" xr6:coauthVersionMax="47" xr10:uidLastSave="{00000000-0000-0000-0000-000000000000}"/>
  <workbookProtection workbookAlgorithmName="SHA-512" workbookHashValue="U9Gp+86klAYUR8w4WCfyMfDt87kY5p4I1p92cNwd22qwRCKRFvFoRuDTHG7WJzL/moOzkBgeMfHBZcq6eB3I6Q==" workbookSaltValue="xKYdAKCVWfP/g8R4TeQKMQ==" workbookSpinCount="100000" lockStructure="1"/>
  <bookViews>
    <workbookView xWindow="-108" yWindow="-108" windowWidth="23256" windowHeight="12576" xr2:uid="{00000000-000D-0000-FFFF-FFFF00000000}"/>
  </bookViews>
  <sheets>
    <sheet name="科技竞赛活动" sheetId="1" r:id="rId1"/>
    <sheet name="Data" sheetId="2" state="hidden" r:id="rId2"/>
  </sheets>
  <definedNames>
    <definedName name="_xlnm.Print_Titles" localSheetId="0">科技竞赛活动!$4:$5</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E7" i="1" l="1"/>
  <c r="E8" i="1"/>
  <c r="E9" i="1"/>
  <c r="E10" i="1"/>
  <c r="E11" i="1"/>
  <c r="E12" i="1"/>
  <c r="E13" i="1"/>
  <c r="E14" i="1"/>
  <c r="E15" i="1"/>
  <c r="E16" i="1"/>
  <c r="E17" i="1"/>
  <c r="E18" i="1"/>
  <c r="E19" i="1"/>
  <c r="E20" i="1"/>
  <c r="E21" i="1"/>
  <c r="G7" i="1"/>
  <c r="G8" i="1"/>
  <c r="G9" i="1"/>
  <c r="G10" i="1"/>
  <c r="G11" i="1"/>
  <c r="G12" i="1"/>
  <c r="G13" i="1"/>
  <c r="G14" i="1"/>
  <c r="G15" i="1"/>
  <c r="G16" i="1"/>
  <c r="G17" i="1"/>
  <c r="G18" i="1"/>
  <c r="G19" i="1"/>
  <c r="G20" i="1"/>
  <c r="G21" i="1"/>
  <c r="I7" i="1"/>
  <c r="I8" i="1"/>
  <c r="I9" i="1"/>
  <c r="I10" i="1"/>
  <c r="I11" i="1"/>
  <c r="I12" i="1"/>
  <c r="I13" i="1"/>
  <c r="I14" i="1"/>
  <c r="I15" i="1"/>
  <c r="I16" i="1"/>
  <c r="I17" i="1"/>
  <c r="I18" i="1"/>
  <c r="I19" i="1"/>
  <c r="I20" i="1"/>
  <c r="I21" i="1"/>
  <c r="K7" i="1"/>
  <c r="K8" i="1"/>
  <c r="K9" i="1"/>
  <c r="K10" i="1"/>
  <c r="K11" i="1"/>
  <c r="K12" i="1"/>
  <c r="K13" i="1"/>
  <c r="K14" i="1"/>
  <c r="K15" i="1"/>
  <c r="K16" i="1"/>
  <c r="K17" i="1"/>
  <c r="K18" i="1"/>
  <c r="K19" i="1"/>
  <c r="K20" i="1"/>
  <c r="K21" i="1"/>
  <c r="E6" i="1" l="1"/>
  <c r="K6" i="1" l="1"/>
  <c r="I6" i="1" l="1"/>
  <c r="G6" i="1"/>
  <c r="L7" i="1"/>
  <c r="P7" i="1" s="1"/>
  <c r="L8" i="1"/>
  <c r="P8" i="1" s="1"/>
  <c r="L10" i="1"/>
  <c r="P10" i="1" s="1"/>
  <c r="L11" i="1"/>
  <c r="P11" i="1" s="1"/>
  <c r="L14" i="1"/>
  <c r="P14" i="1" s="1"/>
  <c r="L15" i="1"/>
  <c r="P15" i="1" s="1"/>
  <c r="L16" i="1"/>
  <c r="P16" i="1" s="1"/>
  <c r="L18" i="1"/>
  <c r="P18" i="1" s="1"/>
  <c r="L19" i="1"/>
  <c r="P19" i="1" s="1"/>
  <c r="L20" i="1"/>
  <c r="P20" i="1" s="1"/>
  <c r="L12" i="1"/>
  <c r="P12" i="1" s="1"/>
  <c r="L6" i="1" l="1"/>
  <c r="P6" i="1" s="1"/>
  <c r="L21" i="1"/>
  <c r="P21" i="1" s="1"/>
  <c r="L17" i="1"/>
  <c r="P17" i="1" s="1"/>
  <c r="L13" i="1"/>
  <c r="P13" i="1" s="1"/>
  <c r="L9" i="1"/>
  <c r="P9" i="1" s="1"/>
</calcChain>
</file>

<file path=xl/sharedStrings.xml><?xml version="1.0" encoding="utf-8"?>
<sst xmlns="http://schemas.openxmlformats.org/spreadsheetml/2006/main" count="42" uniqueCount="40">
  <si>
    <t>序号</t>
    <phoneticPr fontId="1" type="noConversion"/>
  </si>
  <si>
    <t>项目名称</t>
    <phoneticPr fontId="1" type="noConversion"/>
  </si>
  <si>
    <t>赛前培训</t>
    <phoneticPr fontId="1" type="noConversion"/>
  </si>
  <si>
    <t>竞赛奖励</t>
    <phoneticPr fontId="1" type="noConversion"/>
  </si>
  <si>
    <t>获奖级别</t>
    <phoneticPr fontId="1" type="noConversion"/>
  </si>
  <si>
    <t>市级二等奖及以下</t>
    <rPh sb="0" eb="1">
      <t>shi j</t>
    </rPh>
    <rPh sb="2" eb="3">
      <t>er deng jiang</t>
    </rPh>
    <rPh sb="5" eb="6">
      <t>ji</t>
    </rPh>
    <rPh sb="6" eb="7">
      <t>yi xia</t>
    </rPh>
    <phoneticPr fontId="4"/>
  </si>
  <si>
    <t>未获奖</t>
    <rPh sb="0" eb="1">
      <t>wei</t>
    </rPh>
    <rPh sb="1" eb="2">
      <t>huo jiang</t>
    </rPh>
    <phoneticPr fontId="4"/>
  </si>
  <si>
    <t>省级优秀奖</t>
    <rPh sb="0" eb="1">
      <t>sheng ji</t>
    </rPh>
    <rPh sb="2" eb="3">
      <t>you xiu jiang</t>
    </rPh>
    <phoneticPr fontId="4"/>
  </si>
  <si>
    <t>市级一等奖及以上</t>
    <rPh sb="0" eb="1">
      <t>shi ji</t>
    </rPh>
    <rPh sb="2" eb="3">
      <t>yi deng jiang</t>
    </rPh>
    <rPh sb="5" eb="6">
      <t>ji</t>
    </rPh>
    <rPh sb="6" eb="7">
      <t>yi shang</t>
    </rPh>
    <phoneticPr fontId="4"/>
  </si>
  <si>
    <t>国家级优秀奖</t>
    <rPh sb="0" eb="1">
      <t>guo jia ji</t>
    </rPh>
    <rPh sb="3" eb="4">
      <t>you xiu jiang</t>
    </rPh>
    <phoneticPr fontId="4"/>
  </si>
  <si>
    <t>省级三等奖</t>
    <rPh sb="0" eb="1">
      <t>sheng ji</t>
    </rPh>
    <rPh sb="2" eb="3">
      <t>san deng jiang</t>
    </rPh>
    <phoneticPr fontId="4"/>
  </si>
  <si>
    <t>国家级三等奖</t>
    <rPh sb="0" eb="1">
      <t>guo jia ji</t>
    </rPh>
    <rPh sb="3" eb="4">
      <t>san deng jiang</t>
    </rPh>
    <phoneticPr fontId="4"/>
  </si>
  <si>
    <t>省级二等奖</t>
    <rPh sb="0" eb="1">
      <t>sheng ji er deng jiang</t>
    </rPh>
    <phoneticPr fontId="4"/>
  </si>
  <si>
    <t>国家级二等奖</t>
    <rPh sb="0" eb="1">
      <t>guo jia ji er deng jiang</t>
    </rPh>
    <phoneticPr fontId="4"/>
  </si>
  <si>
    <t>省级一等奖及以上</t>
    <rPh sb="0" eb="1">
      <t>sheng ji yi deng jiang</t>
    </rPh>
    <rPh sb="5" eb="6">
      <t>ji</t>
    </rPh>
    <rPh sb="6" eb="7">
      <t>yi shang</t>
    </rPh>
    <phoneticPr fontId="4"/>
  </si>
  <si>
    <t>国家级一等奖及以上</t>
    <rPh sb="0" eb="1">
      <t>guo jia ji</t>
    </rPh>
    <rPh sb="3" eb="4">
      <t>yi deng jiang</t>
    </rPh>
    <rPh sb="6" eb="7">
      <t>ji</t>
    </rPh>
    <rPh sb="7" eb="8">
      <t>yi shang</t>
    </rPh>
    <phoneticPr fontId="4"/>
  </si>
  <si>
    <t>No</t>
    <phoneticPr fontId="4"/>
  </si>
  <si>
    <t>指导
学生数</t>
    <phoneticPr fontId="1" type="noConversion"/>
  </si>
  <si>
    <t>工作量
总额</t>
    <phoneticPr fontId="1" type="noConversion"/>
  </si>
  <si>
    <t>指导
教师1</t>
    <phoneticPr fontId="1" type="noConversion"/>
  </si>
  <si>
    <t>工作量
分配</t>
    <phoneticPr fontId="1" type="noConversion"/>
  </si>
  <si>
    <t>指导
教师2</t>
    <phoneticPr fontId="1" type="noConversion"/>
  </si>
  <si>
    <t>培训
天数</t>
    <phoneticPr fontId="1" type="noConversion"/>
  </si>
  <si>
    <t>竞赛
级别</t>
    <phoneticPr fontId="1" type="noConversion"/>
  </si>
  <si>
    <t>学院：</t>
    <phoneticPr fontId="1" type="noConversion"/>
  </si>
  <si>
    <t>获奖时间</t>
    <phoneticPr fontId="1" type="noConversion"/>
  </si>
  <si>
    <t>学院领导：</t>
    <phoneticPr fontId="1" type="noConversion"/>
  </si>
  <si>
    <t>学院（盖章）：</t>
    <phoneticPr fontId="1" type="noConversion"/>
  </si>
  <si>
    <t>年   月   日</t>
    <phoneticPr fontId="1" type="noConversion"/>
  </si>
  <si>
    <t>创新创业学院领导：</t>
    <phoneticPr fontId="1" type="noConversion"/>
  </si>
  <si>
    <t>创新创业学院（盖章）：</t>
    <phoneticPr fontId="1" type="noConversion"/>
  </si>
  <si>
    <t>系数A</t>
    <phoneticPr fontId="1" type="noConversion"/>
  </si>
  <si>
    <t>系数B</t>
    <phoneticPr fontId="1" type="noConversion"/>
  </si>
  <si>
    <t>系数C</t>
    <phoneticPr fontId="1" type="noConversion"/>
  </si>
  <si>
    <t>系数D</t>
    <phoneticPr fontId="1" type="noConversion"/>
  </si>
  <si>
    <t>附件2-7：</t>
    <phoneticPr fontId="1" type="noConversion"/>
  </si>
  <si>
    <t>大学生科技竞赛活动情况汇总</t>
  </si>
  <si>
    <t>编号：2020-2-7-</t>
    <phoneticPr fontId="1" type="noConversion"/>
  </si>
  <si>
    <t>2020-2021学年</t>
    <phoneticPr fontId="1" type="noConversion"/>
  </si>
  <si>
    <t>注：（打印时可删除此行）
1.原则上，每个项目参与工作量分配的指导教师不超过2人，1名教师同一年度最多只认定2项参与指导的大学生竞赛活动。
2.此表由学院填报，创新创业学院审核，审核通过后可计入教师该项目工作量。
3.教师将本表计算得出的工作量合计为一个总数填报在相应学年第二学期的教师工作量登记卡中。</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</si>
</sst>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8">
    <font>
      <sz val="11"/>
      <color theme="1"/>
      <name val="DengXian"/>
      <family val="2"/>
      <scheme val="minor"/>
    </font>
    <font>
      <sz val="9"/>
      <name val="DengXian"/>
      <family val="3"/>
      <charset val="134"/>
      <scheme val="minor"/>
    </font>
    <font>
      <sz val="9"/>
      <color theme="1"/>
      <name val="DengXian"/>
      <family val="2"/>
      <scheme val="minor"/>
    </font>
    <font>
      <sz val="9"/>
      <color theme="1"/>
      <name val="DengXian"/>
      <family val="3"/>
      <charset val="134"/>
      <scheme val="minor"/>
    </font>
    <font>
      <sz val="6"/>
      <name val="DengXian"/>
      <family val="2"/>
      <scheme val="minor"/>
    </font>
    <font>
      <b/>
      <sz val="18"/>
      <color theme="1"/>
      <name val="黑体"/>
      <family val="3"/>
      <charset val="134"/>
    </font>
    <font>
      <sz val="11"/>
      <color theme="1"/>
      <name val="DengXian"/>
      <family val="3"/>
      <charset val="134"/>
      <scheme val="minor"/>
    </font>
    <font>
      <b/>
      <sz val="10"/>
      <color theme="1"/>
      <name val="DengXian"/>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0">
    <xf numFmtId="0" fontId="0" fillId="0" borderId="0" xfId="0"/>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Alignment="1">
      <alignment horizontal="right" vertical="center"/>
    </xf>
    <xf numFmtId="176" fontId="2" fillId="0" borderId="1" xfId="0" applyNumberFormat="1" applyFont="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2" fillId="3" borderId="1" xfId="0"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5" xfId="0" applyFont="1" applyBorder="1" applyAlignment="1">
      <alignment horizontal="left" vertical="center" wrapText="1"/>
    </xf>
    <xf numFmtId="0" fontId="5"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
  <sheetViews>
    <sheetView tabSelected="1" view="pageLayout" topLeftCell="A7" zoomScaleNormal="100" workbookViewId="0">
      <selection activeCell="A22" sqref="A22:P22"/>
    </sheetView>
  </sheetViews>
  <sheetFormatPr defaultColWidth="8.88671875" defaultRowHeight="13.8"/>
  <cols>
    <col min="1" max="1" width="4.5546875" customWidth="1"/>
    <col min="2" max="2" width="24.33203125" customWidth="1"/>
    <col min="3" max="3" width="8.5546875" customWidth="1"/>
    <col min="4" max="4" width="6.44140625" customWidth="1"/>
    <col min="5" max="5" width="6" bestFit="1" customWidth="1"/>
    <col min="6" max="6" width="6" customWidth="1"/>
    <col min="7" max="7" width="5.109375" bestFit="1" customWidth="1"/>
    <col min="8" max="8" width="5.88671875" customWidth="1"/>
    <col min="9" max="9" width="5.109375" bestFit="1" customWidth="1"/>
    <col min="10" max="10" width="12.77734375" customWidth="1"/>
    <col min="11" max="11" width="5.109375" bestFit="1" customWidth="1"/>
    <col min="12" max="12" width="9" bestFit="1" customWidth="1"/>
    <col min="13" max="13" width="6.44140625" customWidth="1"/>
    <col min="14" max="14" width="6.5546875" customWidth="1"/>
    <col min="15" max="15" width="7.33203125" customWidth="1"/>
    <col min="16" max="16" width="6.6640625" customWidth="1"/>
  </cols>
  <sheetData>
    <row r="1" spans="1:16" ht="24.75" customHeight="1">
      <c r="A1" s="6" t="s">
        <v>35</v>
      </c>
      <c r="B1" s="6"/>
      <c r="C1" s="6"/>
      <c r="D1" s="6"/>
      <c r="E1" s="6"/>
      <c r="F1" s="6"/>
      <c r="G1" s="6"/>
      <c r="H1" s="6"/>
      <c r="I1" s="6"/>
      <c r="J1" s="6"/>
      <c r="K1" s="6"/>
      <c r="L1" s="7" t="s">
        <v>37</v>
      </c>
      <c r="M1" s="8"/>
      <c r="N1" s="8"/>
      <c r="O1" s="8"/>
      <c r="P1" s="9"/>
    </row>
    <row r="2" spans="1:16" ht="33" customHeight="1">
      <c r="A2" s="17" t="s">
        <v>36</v>
      </c>
      <c r="B2" s="17"/>
      <c r="C2" s="17"/>
      <c r="D2" s="17"/>
      <c r="E2" s="17"/>
      <c r="F2" s="17"/>
      <c r="G2" s="17"/>
      <c r="H2" s="17"/>
      <c r="I2" s="17"/>
      <c r="J2" s="17"/>
      <c r="K2" s="17"/>
      <c r="L2" s="17"/>
      <c r="M2" s="17"/>
      <c r="N2" s="17"/>
      <c r="O2" s="17"/>
      <c r="P2" s="17"/>
    </row>
    <row r="3" spans="1:16" ht="21" customHeight="1">
      <c r="A3" s="6" t="s">
        <v>24</v>
      </c>
      <c r="B3" s="6"/>
      <c r="C3" s="6"/>
      <c r="D3" s="6"/>
      <c r="E3" s="6"/>
      <c r="F3" s="6"/>
      <c r="G3" s="6"/>
      <c r="H3" s="6"/>
      <c r="I3" s="6"/>
      <c r="J3" s="6"/>
      <c r="K3" s="6"/>
      <c r="L3" s="6"/>
      <c r="M3" s="6"/>
      <c r="N3" s="6"/>
      <c r="O3" s="6"/>
      <c r="P3" s="10" t="s">
        <v>38</v>
      </c>
    </row>
    <row r="4" spans="1:16" ht="26.25" customHeight="1">
      <c r="A4" s="18" t="s">
        <v>0</v>
      </c>
      <c r="B4" s="18" t="s">
        <v>1</v>
      </c>
      <c r="C4" s="18" t="s">
        <v>25</v>
      </c>
      <c r="D4" s="18" t="s">
        <v>2</v>
      </c>
      <c r="E4" s="18"/>
      <c r="F4" s="18"/>
      <c r="G4" s="18"/>
      <c r="H4" s="18"/>
      <c r="I4" s="18"/>
      <c r="J4" s="18" t="s">
        <v>3</v>
      </c>
      <c r="K4" s="18"/>
      <c r="L4" s="19" t="s">
        <v>18</v>
      </c>
      <c r="M4" s="19" t="s">
        <v>19</v>
      </c>
      <c r="N4" s="19" t="s">
        <v>20</v>
      </c>
      <c r="O4" s="19" t="s">
        <v>21</v>
      </c>
      <c r="P4" s="19" t="s">
        <v>20</v>
      </c>
    </row>
    <row r="5" spans="1:16" ht="27" customHeight="1">
      <c r="A5" s="18"/>
      <c r="B5" s="18"/>
      <c r="C5" s="18"/>
      <c r="D5" s="4" t="s">
        <v>17</v>
      </c>
      <c r="E5" s="5" t="s">
        <v>31</v>
      </c>
      <c r="F5" s="4" t="s">
        <v>22</v>
      </c>
      <c r="G5" s="5" t="s">
        <v>32</v>
      </c>
      <c r="H5" s="4" t="s">
        <v>23</v>
      </c>
      <c r="I5" s="5" t="s">
        <v>33</v>
      </c>
      <c r="J5" s="5" t="s">
        <v>4</v>
      </c>
      <c r="K5" s="5" t="s">
        <v>34</v>
      </c>
      <c r="L5" s="18"/>
      <c r="M5" s="18"/>
      <c r="N5" s="18"/>
      <c r="O5" s="18"/>
      <c r="P5" s="18"/>
    </row>
    <row r="6" spans="1:16">
      <c r="A6" s="1"/>
      <c r="B6" s="3"/>
      <c r="C6" s="11"/>
      <c r="D6" s="1"/>
      <c r="E6" s="2">
        <f>IF(AND(D6&gt;=1,D6&lt;=5),1,IF(AND(D6&gt;5,D6&lt;=10),1.2,IF(AND(D6&gt;10,D6&lt;=20),1.4,IF(AND(D6&gt;20,D6&lt;=30),1.6,IF(D6&gt;30,1.8,0)))))</f>
        <v>0</v>
      </c>
      <c r="F6" s="1"/>
      <c r="G6" s="2">
        <f>IF(AND(F6&gt;=1,F6&lt;=15),1,IF(AND(F6&gt;=16,F6&lt;=30),1.2,IF(F6&gt;=31,1.3,0)))</f>
        <v>0</v>
      </c>
      <c r="H6" s="1"/>
      <c r="I6" s="2">
        <f t="shared" ref="I6:I21" si="0">IF(H6="市级",0.8,IF(H6="省级",1,IF(H6="国家级",1.2,0)))</f>
        <v>0</v>
      </c>
      <c r="J6" s="14"/>
      <c r="K6" s="3" t="e">
        <f>VLOOKUP(J6,Data!$C$2:$D$12,2,FALSE)</f>
        <v>#N/A</v>
      </c>
      <c r="L6" s="1" t="e">
        <f t="shared" ref="L6:L21" si="1">E6*G6*I6*6+K6*8</f>
        <v>#N/A</v>
      </c>
      <c r="M6" s="1"/>
      <c r="N6" s="1"/>
      <c r="O6" s="1"/>
      <c r="P6" s="1" t="e">
        <f t="shared" ref="P6:P21" si="2">L6-N6</f>
        <v>#N/A</v>
      </c>
    </row>
    <row r="7" spans="1:16">
      <c r="A7" s="1"/>
      <c r="B7" s="3"/>
      <c r="C7" s="11"/>
      <c r="D7" s="1"/>
      <c r="E7" s="2">
        <f t="shared" ref="E7:E21" si="3">IF(AND(D7&gt;=1,D7&lt;=5),1,IF(AND(D7&gt;5,D7&lt;=10),1.2,IF(AND(D7&gt;10,D7&lt;=20),1.4,IF(AND(D7&gt;20,D7&lt;=30),1.6,IF(D7&gt;30,1.8,0)))))</f>
        <v>0</v>
      </c>
      <c r="F7" s="1"/>
      <c r="G7" s="2">
        <f t="shared" ref="G7:G21" si="4">IF(AND(F7&gt;=1,F7&lt;=15),1,IF(AND(F7&gt;=16,F7&lt;=30),1.2,IF(F7&gt;=31,1.3,0)))</f>
        <v>0</v>
      </c>
      <c r="H7" s="1"/>
      <c r="I7" s="2">
        <f t="shared" si="0"/>
        <v>0</v>
      </c>
      <c r="J7" s="15"/>
      <c r="K7" s="3" t="e">
        <f>VLOOKUP(J7,Data!$C$2:$D$12,2,FALSE)</f>
        <v>#N/A</v>
      </c>
      <c r="L7" s="1" t="e">
        <f t="shared" si="1"/>
        <v>#N/A</v>
      </c>
      <c r="M7" s="1"/>
      <c r="N7" s="1"/>
      <c r="O7" s="1"/>
      <c r="P7" s="1" t="e">
        <f t="shared" si="2"/>
        <v>#N/A</v>
      </c>
    </row>
    <row r="8" spans="1:16">
      <c r="A8" s="1"/>
      <c r="B8" s="3"/>
      <c r="C8" s="11"/>
      <c r="D8" s="1"/>
      <c r="E8" s="2">
        <f t="shared" si="3"/>
        <v>0</v>
      </c>
      <c r="F8" s="1"/>
      <c r="G8" s="2">
        <f t="shared" si="4"/>
        <v>0</v>
      </c>
      <c r="H8" s="1"/>
      <c r="I8" s="2">
        <f t="shared" si="0"/>
        <v>0</v>
      </c>
      <c r="J8" s="15"/>
      <c r="K8" s="3" t="e">
        <f>VLOOKUP(J8,Data!$C$2:$D$12,2,FALSE)</f>
        <v>#N/A</v>
      </c>
      <c r="L8" s="1" t="e">
        <f t="shared" si="1"/>
        <v>#N/A</v>
      </c>
      <c r="M8" s="1"/>
      <c r="N8" s="1"/>
      <c r="O8" s="1"/>
      <c r="P8" s="1" t="e">
        <f t="shared" si="2"/>
        <v>#N/A</v>
      </c>
    </row>
    <row r="9" spans="1:16">
      <c r="A9" s="1"/>
      <c r="B9" s="3"/>
      <c r="C9" s="11"/>
      <c r="D9" s="1"/>
      <c r="E9" s="2">
        <f t="shared" si="3"/>
        <v>0</v>
      </c>
      <c r="F9" s="1"/>
      <c r="G9" s="2">
        <f t="shared" si="4"/>
        <v>0</v>
      </c>
      <c r="H9" s="1"/>
      <c r="I9" s="2">
        <f t="shared" si="0"/>
        <v>0</v>
      </c>
      <c r="J9" s="15"/>
      <c r="K9" s="3" t="e">
        <f>VLOOKUP(J9,Data!$C$2:$D$12,2,FALSE)</f>
        <v>#N/A</v>
      </c>
      <c r="L9" s="1" t="e">
        <f t="shared" si="1"/>
        <v>#N/A</v>
      </c>
      <c r="M9" s="1"/>
      <c r="N9" s="1"/>
      <c r="O9" s="1"/>
      <c r="P9" s="1" t="e">
        <f t="shared" si="2"/>
        <v>#N/A</v>
      </c>
    </row>
    <row r="10" spans="1:16">
      <c r="A10" s="1"/>
      <c r="B10" s="3"/>
      <c r="C10" s="11"/>
      <c r="D10" s="1"/>
      <c r="E10" s="2">
        <f t="shared" si="3"/>
        <v>0</v>
      </c>
      <c r="F10" s="1"/>
      <c r="G10" s="2">
        <f t="shared" si="4"/>
        <v>0</v>
      </c>
      <c r="H10" s="1"/>
      <c r="I10" s="2">
        <f t="shared" si="0"/>
        <v>0</v>
      </c>
      <c r="J10" s="15"/>
      <c r="K10" s="3" t="e">
        <f>VLOOKUP(J10,Data!$C$2:$D$12,2,FALSE)</f>
        <v>#N/A</v>
      </c>
      <c r="L10" s="1" t="e">
        <f t="shared" si="1"/>
        <v>#N/A</v>
      </c>
      <c r="M10" s="1"/>
      <c r="N10" s="1"/>
      <c r="O10" s="1"/>
      <c r="P10" s="1" t="e">
        <f t="shared" si="2"/>
        <v>#N/A</v>
      </c>
    </row>
    <row r="11" spans="1:16">
      <c r="A11" s="1"/>
      <c r="B11" s="3"/>
      <c r="C11" s="11"/>
      <c r="D11" s="1"/>
      <c r="E11" s="2">
        <f t="shared" si="3"/>
        <v>0</v>
      </c>
      <c r="F11" s="1"/>
      <c r="G11" s="2">
        <f t="shared" si="4"/>
        <v>0</v>
      </c>
      <c r="H11" s="1"/>
      <c r="I11" s="2">
        <f t="shared" si="0"/>
        <v>0</v>
      </c>
      <c r="J11" s="15"/>
      <c r="K11" s="3" t="e">
        <f>VLOOKUP(J11,Data!$C$2:$D$12,2,FALSE)</f>
        <v>#N/A</v>
      </c>
      <c r="L11" s="1" t="e">
        <f t="shared" si="1"/>
        <v>#N/A</v>
      </c>
      <c r="M11" s="1"/>
      <c r="N11" s="1"/>
      <c r="O11" s="1"/>
      <c r="P11" s="1" t="e">
        <f t="shared" si="2"/>
        <v>#N/A</v>
      </c>
    </row>
    <row r="12" spans="1:16">
      <c r="A12" s="1"/>
      <c r="B12" s="3"/>
      <c r="C12" s="11"/>
      <c r="D12" s="1"/>
      <c r="E12" s="2">
        <f t="shared" si="3"/>
        <v>0</v>
      </c>
      <c r="F12" s="1"/>
      <c r="G12" s="2">
        <f t="shared" si="4"/>
        <v>0</v>
      </c>
      <c r="H12" s="1"/>
      <c r="I12" s="2">
        <f t="shared" si="0"/>
        <v>0</v>
      </c>
      <c r="J12" s="15"/>
      <c r="K12" s="3" t="e">
        <f>VLOOKUP(J12,Data!$C$2:$D$12,2,FALSE)</f>
        <v>#N/A</v>
      </c>
      <c r="L12" s="1" t="e">
        <f t="shared" si="1"/>
        <v>#N/A</v>
      </c>
      <c r="M12" s="1"/>
      <c r="N12" s="1"/>
      <c r="O12" s="1"/>
      <c r="P12" s="1" t="e">
        <f t="shared" si="2"/>
        <v>#N/A</v>
      </c>
    </row>
    <row r="13" spans="1:16">
      <c r="A13" s="1"/>
      <c r="B13" s="3"/>
      <c r="C13" s="11"/>
      <c r="D13" s="1"/>
      <c r="E13" s="2">
        <f t="shared" si="3"/>
        <v>0</v>
      </c>
      <c r="F13" s="1"/>
      <c r="G13" s="2">
        <f t="shared" si="4"/>
        <v>0</v>
      </c>
      <c r="H13" s="1"/>
      <c r="I13" s="2">
        <f t="shared" si="0"/>
        <v>0</v>
      </c>
      <c r="J13" s="15"/>
      <c r="K13" s="3" t="e">
        <f>VLOOKUP(J13,Data!$C$2:$D$12,2,FALSE)</f>
        <v>#N/A</v>
      </c>
      <c r="L13" s="1" t="e">
        <f t="shared" si="1"/>
        <v>#N/A</v>
      </c>
      <c r="M13" s="1"/>
      <c r="N13" s="1"/>
      <c r="O13" s="1"/>
      <c r="P13" s="1" t="e">
        <f t="shared" si="2"/>
        <v>#N/A</v>
      </c>
    </row>
    <row r="14" spans="1:16">
      <c r="A14" s="1"/>
      <c r="B14" s="3"/>
      <c r="C14" s="11"/>
      <c r="D14" s="1"/>
      <c r="E14" s="2">
        <f t="shared" si="3"/>
        <v>0</v>
      </c>
      <c r="F14" s="1"/>
      <c r="G14" s="2">
        <f t="shared" si="4"/>
        <v>0</v>
      </c>
      <c r="H14" s="1"/>
      <c r="I14" s="2">
        <f t="shared" si="0"/>
        <v>0</v>
      </c>
      <c r="J14" s="15"/>
      <c r="K14" s="3" t="e">
        <f>VLOOKUP(J14,Data!$C$2:$D$12,2,FALSE)</f>
        <v>#N/A</v>
      </c>
      <c r="L14" s="1" t="e">
        <f t="shared" si="1"/>
        <v>#N/A</v>
      </c>
      <c r="M14" s="1"/>
      <c r="N14" s="1"/>
      <c r="O14" s="1"/>
      <c r="P14" s="1" t="e">
        <f t="shared" si="2"/>
        <v>#N/A</v>
      </c>
    </row>
    <row r="15" spans="1:16">
      <c r="A15" s="1"/>
      <c r="B15" s="3"/>
      <c r="C15" s="11"/>
      <c r="D15" s="1"/>
      <c r="E15" s="2">
        <f t="shared" si="3"/>
        <v>0</v>
      </c>
      <c r="F15" s="1"/>
      <c r="G15" s="2">
        <f t="shared" si="4"/>
        <v>0</v>
      </c>
      <c r="H15" s="1"/>
      <c r="I15" s="2">
        <f t="shared" si="0"/>
        <v>0</v>
      </c>
      <c r="J15" s="15"/>
      <c r="K15" s="3" t="e">
        <f>VLOOKUP(J15,Data!$C$2:$D$12,2,FALSE)</f>
        <v>#N/A</v>
      </c>
      <c r="L15" s="1" t="e">
        <f t="shared" si="1"/>
        <v>#N/A</v>
      </c>
      <c r="M15" s="1"/>
      <c r="N15" s="1"/>
      <c r="O15" s="1"/>
      <c r="P15" s="1" t="e">
        <f t="shared" si="2"/>
        <v>#N/A</v>
      </c>
    </row>
    <row r="16" spans="1:16">
      <c r="A16" s="1"/>
      <c r="B16" s="3"/>
      <c r="C16" s="11"/>
      <c r="D16" s="1"/>
      <c r="E16" s="2">
        <f t="shared" si="3"/>
        <v>0</v>
      </c>
      <c r="F16" s="1"/>
      <c r="G16" s="2">
        <f t="shared" si="4"/>
        <v>0</v>
      </c>
      <c r="H16" s="1"/>
      <c r="I16" s="2">
        <f t="shared" si="0"/>
        <v>0</v>
      </c>
      <c r="J16" s="15"/>
      <c r="K16" s="3" t="e">
        <f>VLOOKUP(J16,Data!$C$2:$D$12,2,FALSE)</f>
        <v>#N/A</v>
      </c>
      <c r="L16" s="1" t="e">
        <f t="shared" si="1"/>
        <v>#N/A</v>
      </c>
      <c r="M16" s="1"/>
      <c r="N16" s="1"/>
      <c r="O16" s="1"/>
      <c r="P16" s="1" t="e">
        <f t="shared" si="2"/>
        <v>#N/A</v>
      </c>
    </row>
    <row r="17" spans="1:16">
      <c r="A17" s="1"/>
      <c r="B17" s="3"/>
      <c r="C17" s="11"/>
      <c r="D17" s="1"/>
      <c r="E17" s="2">
        <f t="shared" si="3"/>
        <v>0</v>
      </c>
      <c r="F17" s="1"/>
      <c r="G17" s="2">
        <f t="shared" si="4"/>
        <v>0</v>
      </c>
      <c r="H17" s="1"/>
      <c r="I17" s="2">
        <f t="shared" si="0"/>
        <v>0</v>
      </c>
      <c r="J17" s="15"/>
      <c r="K17" s="3" t="e">
        <f>VLOOKUP(J17,Data!$C$2:$D$12,2,FALSE)</f>
        <v>#N/A</v>
      </c>
      <c r="L17" s="1" t="e">
        <f t="shared" si="1"/>
        <v>#N/A</v>
      </c>
      <c r="M17" s="1"/>
      <c r="N17" s="1"/>
      <c r="O17" s="1"/>
      <c r="P17" s="1" t="e">
        <f t="shared" si="2"/>
        <v>#N/A</v>
      </c>
    </row>
    <row r="18" spans="1:16">
      <c r="A18" s="1"/>
      <c r="B18" s="3"/>
      <c r="C18" s="11"/>
      <c r="D18" s="1"/>
      <c r="E18" s="2">
        <f t="shared" si="3"/>
        <v>0</v>
      </c>
      <c r="F18" s="1"/>
      <c r="G18" s="2">
        <f t="shared" si="4"/>
        <v>0</v>
      </c>
      <c r="H18" s="1"/>
      <c r="I18" s="2">
        <f t="shared" si="0"/>
        <v>0</v>
      </c>
      <c r="J18" s="15"/>
      <c r="K18" s="3" t="e">
        <f>VLOOKUP(J18,Data!$C$2:$D$12,2,FALSE)</f>
        <v>#N/A</v>
      </c>
      <c r="L18" s="1" t="e">
        <f t="shared" si="1"/>
        <v>#N/A</v>
      </c>
      <c r="M18" s="1"/>
      <c r="N18" s="1"/>
      <c r="O18" s="1"/>
      <c r="P18" s="1" t="e">
        <f t="shared" si="2"/>
        <v>#N/A</v>
      </c>
    </row>
    <row r="19" spans="1:16">
      <c r="A19" s="1"/>
      <c r="B19" s="3"/>
      <c r="C19" s="11"/>
      <c r="D19" s="1"/>
      <c r="E19" s="2">
        <f t="shared" si="3"/>
        <v>0</v>
      </c>
      <c r="F19" s="1"/>
      <c r="G19" s="2">
        <f t="shared" si="4"/>
        <v>0</v>
      </c>
      <c r="H19" s="1"/>
      <c r="I19" s="2">
        <f t="shared" si="0"/>
        <v>0</v>
      </c>
      <c r="J19" s="15"/>
      <c r="K19" s="3" t="e">
        <f>VLOOKUP(J19,Data!$C$2:$D$12,2,FALSE)</f>
        <v>#N/A</v>
      </c>
      <c r="L19" s="1" t="e">
        <f t="shared" si="1"/>
        <v>#N/A</v>
      </c>
      <c r="M19" s="1"/>
      <c r="N19" s="1"/>
      <c r="O19" s="1"/>
      <c r="P19" s="1" t="e">
        <f t="shared" si="2"/>
        <v>#N/A</v>
      </c>
    </row>
    <row r="20" spans="1:16">
      <c r="A20" s="1"/>
      <c r="B20" s="3"/>
      <c r="C20" s="11"/>
      <c r="D20" s="1"/>
      <c r="E20" s="2">
        <f t="shared" si="3"/>
        <v>0</v>
      </c>
      <c r="F20" s="1"/>
      <c r="G20" s="2">
        <f t="shared" si="4"/>
        <v>0</v>
      </c>
      <c r="H20" s="1"/>
      <c r="I20" s="2">
        <f t="shared" si="0"/>
        <v>0</v>
      </c>
      <c r="J20" s="15"/>
      <c r="K20" s="3" t="e">
        <f>VLOOKUP(J20,Data!$C$2:$D$12,2,FALSE)</f>
        <v>#N/A</v>
      </c>
      <c r="L20" s="1" t="e">
        <f t="shared" si="1"/>
        <v>#N/A</v>
      </c>
      <c r="M20" s="1"/>
      <c r="N20" s="1"/>
      <c r="O20" s="1"/>
      <c r="P20" s="1" t="e">
        <f t="shared" si="2"/>
        <v>#N/A</v>
      </c>
    </row>
    <row r="21" spans="1:16">
      <c r="A21" s="1"/>
      <c r="B21" s="3"/>
      <c r="C21" s="11"/>
      <c r="D21" s="1"/>
      <c r="E21" s="2">
        <f t="shared" si="3"/>
        <v>0</v>
      </c>
      <c r="F21" s="1"/>
      <c r="G21" s="2">
        <f t="shared" si="4"/>
        <v>0</v>
      </c>
      <c r="H21" s="1"/>
      <c r="I21" s="2">
        <f t="shared" si="0"/>
        <v>0</v>
      </c>
      <c r="J21" s="15"/>
      <c r="K21" s="3" t="e">
        <f>VLOOKUP(J21,Data!$C$2:$D$12,2,FALSE)</f>
        <v>#N/A</v>
      </c>
      <c r="L21" s="1" t="e">
        <f t="shared" si="1"/>
        <v>#N/A</v>
      </c>
      <c r="M21" s="1"/>
      <c r="N21" s="1"/>
      <c r="O21" s="1"/>
      <c r="P21" s="1" t="e">
        <f t="shared" si="2"/>
        <v>#N/A</v>
      </c>
    </row>
    <row r="22" spans="1:16" ht="58.5" customHeight="1">
      <c r="A22" s="16" t="s">
        <v>39</v>
      </c>
      <c r="B22" s="16"/>
      <c r="C22" s="16"/>
      <c r="D22" s="16"/>
      <c r="E22" s="16"/>
      <c r="F22" s="16"/>
      <c r="G22" s="16"/>
      <c r="H22" s="16"/>
      <c r="I22" s="16"/>
      <c r="J22" s="16"/>
      <c r="K22" s="16"/>
      <c r="L22" s="16"/>
      <c r="M22" s="16"/>
      <c r="N22" s="16"/>
      <c r="O22" s="16"/>
      <c r="P22" s="16"/>
    </row>
    <row r="23" spans="1:16" ht="26.25" customHeight="1">
      <c r="A23" s="12" t="s">
        <v>26</v>
      </c>
      <c r="B23" s="13"/>
      <c r="C23" s="6"/>
      <c r="D23" s="6"/>
      <c r="E23" s="6"/>
      <c r="F23" s="6" t="s">
        <v>27</v>
      </c>
      <c r="G23" s="6"/>
      <c r="H23" s="6"/>
      <c r="I23" s="6"/>
      <c r="J23" s="6"/>
      <c r="K23" s="6"/>
      <c r="L23" s="6"/>
      <c r="P23" s="10" t="s">
        <v>28</v>
      </c>
    </row>
    <row r="24" spans="1:16" ht="27" customHeight="1">
      <c r="A24" t="s">
        <v>29</v>
      </c>
      <c r="F24" t="s">
        <v>30</v>
      </c>
      <c r="P24" s="10" t="s">
        <v>28</v>
      </c>
    </row>
  </sheetData>
  <mergeCells count="12">
    <mergeCell ref="A22:P22"/>
    <mergeCell ref="A2:P2"/>
    <mergeCell ref="B4:B5"/>
    <mergeCell ref="O4:O5"/>
    <mergeCell ref="P4:P5"/>
    <mergeCell ref="D4:I4"/>
    <mergeCell ref="J4:K4"/>
    <mergeCell ref="A4:A5"/>
    <mergeCell ref="C4:C5"/>
    <mergeCell ref="L4:L5"/>
    <mergeCell ref="M4:M5"/>
    <mergeCell ref="N4:N5"/>
  </mergeCells>
  <phoneticPr fontId="1" type="noConversion"/>
  <dataValidations count="1">
    <dataValidation type="list" allowBlank="1" showInputMessage="1" showErrorMessage="1" sqref="H6:H21" xr:uid="{00000000-0002-0000-0000-000000000000}">
      <formula1>"市级,省级,国家级"</formula1>
    </dataValidation>
  </dataValidations>
  <pageMargins left="0.70866141732283472" right="0.70866141732283472" top="0.42708333333333331" bottom="0.74803149606299213" header="0.31496062992125984" footer="0.31496062992125984"/>
  <pageSetup paperSize="9" orientation="landscape" r:id="rId1"/>
  <headerFooter>
    <oddFooter>第 &amp;P 页，共 &amp;N 页</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Data!$C$2:$C$12</xm:f>
          </x14:formula1>
          <xm:sqref>J6:J21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workbookViewId="0">
      <selection activeCell="B2" sqref="B2"/>
    </sheetView>
  </sheetViews>
  <sheetFormatPr defaultColWidth="13" defaultRowHeight="13.8"/>
  <cols>
    <col min="1" max="2" width="3.88671875" customWidth="1"/>
    <col min="3" max="3" width="18" bestFit="1" customWidth="1"/>
  </cols>
  <sheetData>
    <row r="1" spans="1:4">
      <c r="A1" t="s">
        <v>16</v>
      </c>
    </row>
    <row r="2" spans="1:4">
      <c r="A2">
        <v>1</v>
      </c>
      <c r="B2">
        <v>1</v>
      </c>
      <c r="C2" t="s">
        <v>15</v>
      </c>
      <c r="D2">
        <v>1.2</v>
      </c>
    </row>
    <row r="3" spans="1:4">
      <c r="A3">
        <v>2</v>
      </c>
      <c r="B3">
        <v>1</v>
      </c>
      <c r="C3" t="s">
        <v>13</v>
      </c>
      <c r="D3">
        <v>1</v>
      </c>
    </row>
    <row r="4" spans="1:4">
      <c r="A4">
        <v>3</v>
      </c>
      <c r="B4">
        <v>2</v>
      </c>
      <c r="C4" t="s">
        <v>14</v>
      </c>
      <c r="D4">
        <v>1</v>
      </c>
    </row>
    <row r="5" spans="1:4">
      <c r="A5">
        <v>4</v>
      </c>
      <c r="B5">
        <v>1</v>
      </c>
      <c r="C5" t="s">
        <v>11</v>
      </c>
      <c r="D5">
        <v>0.8</v>
      </c>
    </row>
    <row r="6" spans="1:4">
      <c r="A6">
        <v>5</v>
      </c>
      <c r="B6">
        <v>2</v>
      </c>
      <c r="C6" t="s">
        <v>12</v>
      </c>
      <c r="D6">
        <v>0.8</v>
      </c>
    </row>
    <row r="7" spans="1:4">
      <c r="A7">
        <v>6</v>
      </c>
      <c r="B7">
        <v>1</v>
      </c>
      <c r="C7" t="s">
        <v>9</v>
      </c>
      <c r="D7">
        <v>0.6</v>
      </c>
    </row>
    <row r="8" spans="1:4">
      <c r="A8">
        <v>7</v>
      </c>
      <c r="B8">
        <v>2</v>
      </c>
      <c r="C8" t="s">
        <v>10</v>
      </c>
      <c r="D8">
        <v>0.6</v>
      </c>
    </row>
    <row r="9" spans="1:4">
      <c r="A9">
        <v>8</v>
      </c>
      <c r="B9">
        <v>1</v>
      </c>
      <c r="C9" t="s">
        <v>7</v>
      </c>
      <c r="D9">
        <v>0.4</v>
      </c>
    </row>
    <row r="10" spans="1:4">
      <c r="A10">
        <v>9</v>
      </c>
      <c r="B10">
        <v>2</v>
      </c>
      <c r="C10" t="s">
        <v>8</v>
      </c>
      <c r="D10">
        <v>0.4</v>
      </c>
    </row>
    <row r="11" spans="1:4">
      <c r="A11">
        <v>10</v>
      </c>
      <c r="B11">
        <v>1</v>
      </c>
      <c r="C11" t="s">
        <v>5</v>
      </c>
      <c r="D11">
        <v>0</v>
      </c>
    </row>
    <row r="12" spans="1:4">
      <c r="A12">
        <v>11</v>
      </c>
      <c r="B12">
        <v>2</v>
      </c>
      <c r="C12" t="s">
        <v>6</v>
      </c>
      <c r="D12">
        <v>0</v>
      </c>
    </row>
  </sheetData>
  <sortState xmlns:xlrd2="http://schemas.microsoft.com/office/spreadsheetml/2017/richdata2" ref="A1:D12">
    <sortCondition descending="1" ref="A1"/>
  </sortState>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科技竞赛活动</vt:lpstr>
      <vt:lpstr>Data</vt:lpstr>
      <vt:lpstr>科技竞赛活动!Print_Titles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2021-07-14T07:18:14Z</dcterms:modified>
</cp:coreProperties>
</file>